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45" windowWidth="13905" windowHeight="13110" activeTab="3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1">'Krycí list'!#REF!</definedName>
    <definedName name="_xlnm.Print_Titles" localSheetId="3">'Soupis prací'!$13:$13</definedName>
    <definedName name="_xlnm.Print_Area" localSheetId="2">'členění soupisu materiálu'!$A$1:$I$32</definedName>
    <definedName name="_xlnm.Print_Area" localSheetId="1">'Krycí list'!$B$3:$H$15</definedName>
    <definedName name="_xlnm.Print_Area" localSheetId="0">Rekapitulace!$B$2:$G$21</definedName>
    <definedName name="_xlnm.Print_Area" localSheetId="3">'Soupis prací'!$A$1:$I$387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45621"/>
</workbook>
</file>

<file path=xl/calcChain.xml><?xml version="1.0" encoding="utf-8"?>
<calcChain xmlns="http://schemas.openxmlformats.org/spreadsheetml/2006/main">
  <c r="H373" i="5" l="1"/>
  <c r="H258" i="5"/>
  <c r="H254" i="5"/>
  <c r="H47" i="5"/>
  <c r="H43" i="5"/>
  <c r="H369" i="5" l="1"/>
  <c r="H365" i="5"/>
  <c r="H361" i="5"/>
  <c r="H357" i="5"/>
  <c r="H353" i="5"/>
  <c r="H350" i="5"/>
  <c r="H346" i="5"/>
  <c r="H342" i="5"/>
  <c r="H338" i="5"/>
  <c r="H334" i="5"/>
  <c r="H330" i="5"/>
  <c r="H326" i="5"/>
  <c r="H322" i="5"/>
  <c r="H318" i="5"/>
  <c r="H314" i="5"/>
  <c r="H377" i="5" s="1"/>
  <c r="H29" i="5"/>
  <c r="H250" i="5"/>
  <c r="H99" i="5"/>
  <c r="H95" i="5"/>
  <c r="H91" i="5"/>
  <c r="H27" i="4" l="1"/>
  <c r="H69" i="5"/>
  <c r="H246" i="5"/>
  <c r="H308" i="5" l="1"/>
  <c r="H220" i="5"/>
  <c r="H242" i="5"/>
  <c r="H304" i="5" l="1"/>
  <c r="H238" i="5"/>
  <c r="H234" i="5"/>
  <c r="H230" i="5"/>
  <c r="H226" i="5"/>
  <c r="H223" i="5"/>
  <c r="H217" i="5"/>
  <c r="H214" i="5"/>
  <c r="H133" i="5" l="1"/>
  <c r="H129" i="5"/>
  <c r="H137" i="5" l="1"/>
  <c r="H24" i="4" s="1"/>
  <c r="H300" i="5"/>
  <c r="H83" i="5" l="1"/>
  <c r="H87" i="5" l="1"/>
  <c r="H65" i="5"/>
  <c r="H79" i="5" l="1"/>
  <c r="H296" i="5"/>
  <c r="H292" i="5"/>
  <c r="H288" i="5"/>
  <c r="H284" i="5"/>
  <c r="H280" i="5"/>
  <c r="H276" i="5"/>
  <c r="H272" i="5"/>
  <c r="H268" i="5"/>
  <c r="H264" i="5"/>
  <c r="H211" i="5"/>
  <c r="H208" i="5"/>
  <c r="H205" i="5"/>
  <c r="H202" i="5"/>
  <c r="H198" i="5"/>
  <c r="H194" i="5"/>
  <c r="H190" i="5"/>
  <c r="H186" i="5"/>
  <c r="H182" i="5"/>
  <c r="H179" i="5"/>
  <c r="H175" i="5"/>
  <c r="H171" i="5"/>
  <c r="H167" i="5"/>
  <c r="H163" i="5"/>
  <c r="H159" i="5"/>
  <c r="H155" i="5"/>
  <c r="H151" i="5"/>
  <c r="H147" i="5"/>
  <c r="H143" i="5"/>
  <c r="H139" i="5"/>
  <c r="H123" i="5"/>
  <c r="H119" i="5"/>
  <c r="H113" i="5"/>
  <c r="H109" i="5"/>
  <c r="H105" i="5"/>
  <c r="H75" i="5"/>
  <c r="H61" i="5"/>
  <c r="H57" i="5"/>
  <c r="H53" i="5"/>
  <c r="H39" i="5"/>
  <c r="H35" i="5"/>
  <c r="H33" i="5"/>
  <c r="H23" i="5"/>
  <c r="H19" i="5"/>
  <c r="H15" i="5"/>
  <c r="H51" i="5" l="1"/>
  <c r="H262" i="5"/>
  <c r="H25" i="4"/>
  <c r="H103" i="5"/>
  <c r="H21" i="4" s="1"/>
  <c r="H312" i="5"/>
  <c r="H26" i="4" s="1"/>
  <c r="H73" i="5"/>
  <c r="H20" i="4" s="1"/>
  <c r="H19" i="4"/>
  <c r="H127" i="5"/>
  <c r="H23" i="4" s="1"/>
  <c r="H27" i="5"/>
  <c r="H17" i="4" s="1"/>
  <c r="H18" i="4"/>
  <c r="H117" i="5"/>
  <c r="H22" i="4" s="1"/>
  <c r="G383" i="5" l="1"/>
  <c r="H383" i="5" s="1"/>
  <c r="G379" i="5"/>
  <c r="H379" i="5" s="1"/>
  <c r="G381" i="5"/>
  <c r="H381" i="5" s="1"/>
  <c r="G385" i="5" l="1"/>
  <c r="H385" i="5" s="1"/>
  <c r="H387" i="5" l="1"/>
  <c r="H28" i="4" s="1"/>
  <c r="H15" i="4" s="1"/>
  <c r="F14" i="3" s="1"/>
  <c r="G18" i="2" s="1"/>
</calcChain>
</file>

<file path=xl/sharedStrings.xml><?xml version="1.0" encoding="utf-8"?>
<sst xmlns="http://schemas.openxmlformats.org/spreadsheetml/2006/main" count="982" uniqueCount="248">
  <si>
    <t>MJ</t>
  </si>
  <si>
    <t>Podružný materiál</t>
  </si>
  <si>
    <t>Podíl přidružené výroby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</si>
  <si>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</si>
  <si>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</si>
  <si>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</si>
  <si>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</si>
  <si>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</si>
  <si>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</si>
  <si>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</si>
  <si>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</si>
  <si>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Náklady na umístění stavby</t>
  </si>
  <si>
    <t>%</t>
  </si>
  <si>
    <t>Kabely,vodiče a příslušenství</t>
  </si>
  <si>
    <t>Montáže dle ceníku M741</t>
  </si>
  <si>
    <t>Investor:</t>
  </si>
  <si>
    <t>Poznámka:</t>
  </si>
  <si>
    <t>Cena bez DPH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</si>
  <si>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</si>
  <si>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</si>
  <si>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</si>
  <si>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</si>
  <si>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</si>
  <si>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</si>
  <si>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</si>
  <si>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</si>
  <si>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</si>
  <si>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</si>
  <si>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</si>
  <si>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</si>
  <si>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</si>
  <si>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</si>
  <si>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</si>
  <si>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Úložný materiál,krabice a příslušenství</t>
  </si>
  <si>
    <t>Stavební práce při elektromontážích - 846-9</t>
  </si>
  <si>
    <t>celkem</t>
  </si>
  <si>
    <t>PP</t>
  </si>
  <si>
    <t>VV</t>
  </si>
  <si>
    <t>K</t>
  </si>
  <si>
    <t>Materiál zemních a stavebních prací</t>
  </si>
  <si>
    <t>CYKY-J3X1,5</t>
  </si>
  <si>
    <t>KABEL CYKY-J 3x1,5</t>
  </si>
  <si>
    <t>Ukončovací prvky a svorkovnice</t>
  </si>
  <si>
    <t>Svítidla</t>
  </si>
  <si>
    <t>Hromosvody a uzemnění</t>
  </si>
  <si>
    <t>Barvy a nátěry</t>
  </si>
  <si>
    <t>Mimostaveništní doprava</t>
  </si>
  <si>
    <t>odečteno z CAD</t>
  </si>
  <si>
    <t>KS</t>
  </si>
  <si>
    <t>ks</t>
  </si>
  <si>
    <t>VLZ000110</t>
  </si>
  <si>
    <t>m3</t>
  </si>
  <si>
    <t>VLZ000010</t>
  </si>
  <si>
    <t>Písek kopaný</t>
  </si>
  <si>
    <t>DRAT10</t>
  </si>
  <si>
    <t>DRAT FEZN 0,62KG/M D=10MM</t>
  </si>
  <si>
    <t>KG</t>
  </si>
  <si>
    <t>SS</t>
  </si>
  <si>
    <t>SVORKA SPOJOVACI SS</t>
  </si>
  <si>
    <t>SP</t>
  </si>
  <si>
    <t>SVORKA PRIPOJOVACI SP</t>
  </si>
  <si>
    <t>VLB000550</t>
  </si>
  <si>
    <t>Asfaltový lak (ochrana zemních spojů)</t>
  </si>
  <si>
    <t>kg</t>
  </si>
  <si>
    <t>VLB000380</t>
  </si>
  <si>
    <t>Benzin technický</t>
  </si>
  <si>
    <t>l</t>
  </si>
  <si>
    <t>kus</t>
  </si>
  <si>
    <t>m</t>
  </si>
  <si>
    <t>746212110</t>
  </si>
  <si>
    <t>Ukončení vodičů na svorkov 2,5 mm2</t>
  </si>
  <si>
    <t>748739100</t>
  </si>
  <si>
    <t>mtz patic stozaru betonovych</t>
  </si>
  <si>
    <t>783903510</t>
  </si>
  <si>
    <t>nater zem pasku 1slozk 1kryci pruhy</t>
  </si>
  <si>
    <t>748711200</t>
  </si>
  <si>
    <t>mtz stozaru osvet parkov ocelovych</t>
  </si>
  <si>
    <t>740999910</t>
  </si>
  <si>
    <t>Zabezpečení pracoviště</t>
  </si>
  <si>
    <t>hod</t>
  </si>
  <si>
    <t>740999901</t>
  </si>
  <si>
    <t>Práce na stávající instalaci</t>
  </si>
  <si>
    <t>744441100</t>
  </si>
  <si>
    <t>Mont kabel Cu-1kV pevně sk.1 -0,4kg</t>
  </si>
  <si>
    <t>743622100</t>
  </si>
  <si>
    <t>Montáž hromosvod svorek se 2 šrouby</t>
  </si>
  <si>
    <t>743622200</t>
  </si>
  <si>
    <t>Montáž hromosvod svorek se 3 šrouby</t>
  </si>
  <si>
    <t>m2</t>
  </si>
  <si>
    <t>270311200</t>
  </si>
  <si>
    <t>Základové konstrukce z betonu B 10</t>
  </si>
  <si>
    <t>131311700</t>
  </si>
  <si>
    <t>Jámy stožárů veřej osvětlení tř.3</t>
  </si>
  <si>
    <t>110002200</t>
  </si>
  <si>
    <t>Vytyč vedení podzem v zástavbě</t>
  </si>
  <si>
    <t>km</t>
  </si>
  <si>
    <t>Mont uzem drátu-p10mm v zemi městě</t>
  </si>
  <si>
    <t>FOLIE330MM</t>
  </si>
  <si>
    <t>FOLIE VYSTRAZNA CEZ 330MM 250</t>
  </si>
  <si>
    <t>KF09063</t>
  </si>
  <si>
    <t>TRUBKA KOPOFLEX 63</t>
  </si>
  <si>
    <t>748739200</t>
  </si>
  <si>
    <t>mtz patic stozaru sklolaminatovych</t>
  </si>
  <si>
    <t>743131115</t>
  </si>
  <si>
    <t>Montáž trub ochran PH tuh pevně-p63</t>
  </si>
  <si>
    <t>743612121</t>
  </si>
  <si>
    <t>451572110</t>
  </si>
  <si>
    <t>Lože pískové tl.10 cm, š.do 65 cm</t>
  </si>
  <si>
    <t>132311318</t>
  </si>
  <si>
    <t>Rýhy ručně š.35 cm, hl.80 cm, tř.3</t>
  </si>
  <si>
    <t>174311318</t>
  </si>
  <si>
    <t>Zásyp rýh ručně š.35cm,hl.80cm,tř.3</t>
  </si>
  <si>
    <t>744441400</t>
  </si>
  <si>
    <t>Mont kabel Cu-1kV pevně sk.1 -1,6kg</t>
  </si>
  <si>
    <t>Betonová směs C25/30</t>
  </si>
  <si>
    <t>VLZ000042</t>
  </si>
  <si>
    <t>Kamenivo frakce 0/16</t>
  </si>
  <si>
    <t>EKM2035-1D2</t>
  </si>
  <si>
    <t>SVORKOVNICE EKM2035-1D2-4-35</t>
  </si>
  <si>
    <t>748743000</t>
  </si>
  <si>
    <t>mtz elvyzbroje stozaru 3 okruhy</t>
  </si>
  <si>
    <t>740999902</t>
  </si>
  <si>
    <t>Zapojení přístrojů a zařízení</t>
  </si>
  <si>
    <t>181111100</t>
  </si>
  <si>
    <t>Provizor úprava terénu se zhut tř.1</t>
  </si>
  <si>
    <t>171401000</t>
  </si>
  <si>
    <t>Ulož sypaníny do násypu zhut tř.3-4</t>
  </si>
  <si>
    <t>Dokumentace pro PDPS</t>
  </si>
  <si>
    <t>Rozváděče,skříně a příslušenství</t>
  </si>
  <si>
    <t>7013</t>
  </si>
  <si>
    <t>POJISTKA NOZOVA PN000 25A GG</t>
  </si>
  <si>
    <t>747219520</t>
  </si>
  <si>
    <t>Montáž pojist patron nožových</t>
  </si>
  <si>
    <t>741551110</t>
  </si>
  <si>
    <t>Mont spojů nn proud spojkou-50 mm2</t>
  </si>
  <si>
    <t>OBIS 2021</t>
  </si>
  <si>
    <t>E000000820272</t>
  </si>
  <si>
    <t>SPOJKA SMOE 81512</t>
  </si>
  <si>
    <t>Dlaždice 300x300x50mm</t>
  </si>
  <si>
    <t>745904112</t>
  </si>
  <si>
    <t>Příplatek za zatahování kabelů-2kg</t>
  </si>
  <si>
    <t>742311340</t>
  </si>
  <si>
    <t>Montáž pilířů skříní PRIS 4,8</t>
  </si>
  <si>
    <t>746515111</t>
  </si>
  <si>
    <t>Propoj kab spoj Raych-1kV EPKJ 0903</t>
  </si>
  <si>
    <t>131313110</t>
  </si>
  <si>
    <t>Jámy kabelových spojek do 10kV tř.3</t>
  </si>
  <si>
    <t>STEZKA PRO PĚŠÍ A CYKLISTY                                                                      VELKOMORAVSKÁ, HODONÍN - 1.ČÁST</t>
  </si>
  <si>
    <t>SO.402 VEŘEJNÉ OSVĚTLENÍ</t>
  </si>
  <si>
    <t>Město Hodonín                                                                                                           Masarykovo nám. 53/1                                                                                695 01 Hodonín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</si>
  <si>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Všechny položky musí obsahovat dodávku i montáž, popř. softwarové vybavení, včetně drobného spojovacího a kotvícího materiálu (např. kotvy, závěsy, chráničky,...).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Všechna zařízení, systémy rozvody, instalace a konstrukce budou oceňovány a dodávány plně funkční, tj. včetně všech komponentů, upevňovacích prvků, podpor, prostupů, apod.. Do všech činností musí zhotovitel zohlednit stavební přípomoc (např. drážky prostupy, respektive není-li uvedeno jinak). Zhotovitel bere na vědomí, že musí v ceně zohlednit jak dílčí tak celkové revize, zkoušky, regulace, atd.. Projektová dokumentace textová a grafická je nadřazena výkazu výměr, respektive rozpočtu nákladů. Zhotovitel je do ceny povinen zahrnout veškeré náklady spojené s případnou etapizací, realizací stavby za provozu a ve ztížených podmínkách. Zhotovitel musí v ceně zohlednit provizorní opatření vedoucí k zajištění stavby před vnějšími vlivy, zejména pak déšť, sníh, vítr. Zhotovitel bere na vědomí, že stavba musí probíhat po částech, tak aby nedošlo k poškození stavby klimatickými vlivy. Zhotovitel musí provést na svůj náklad i zaškolení obsluhy a údržby na všech částech dodávky. Zhotovitel musí zohlednit náklady na přesun hmot a odvoz sutě a odpadů, včetně uložení (předpokládá se odpad z drážek, prostupů, atd.). Zhotovitel musí v ceně zohlednit náklady na pomocné lešení, konstrukce a stroje, které bude potřebovat pro realizaci díla.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</si>
  <si>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V2/89-100/180</t>
  </si>
  <si>
    <t>VYLOZNIK V2-1000 180° ZAR.ZIN</t>
  </si>
  <si>
    <t>JB8BRNO</t>
  </si>
  <si>
    <t>STOZAR JB8 BRNOZZ+PLAST NATER</t>
  </si>
  <si>
    <t>OMP159</t>
  </si>
  <si>
    <t>MANZETA PLASTOVA OMP 159</t>
  </si>
  <si>
    <t>V1/89-1000</t>
  </si>
  <si>
    <t>VYLOZNIK V1-1000 ZAROVY ZINEK</t>
  </si>
  <si>
    <t>51010</t>
  </si>
  <si>
    <t>osvětlovací těleso LED 1x39W, 700mA, 16LED, 4900lm, 3100K, IP66, IK08, ochrana proti přepětí 4kA, rozměry 518 x 240 x 111 mm, např. VOLTANA 2/5102/16 LEDS 700mA WW</t>
  </si>
  <si>
    <t>E000007349800</t>
  </si>
  <si>
    <t>SVORKOVNICE EKM 2035-2D2</t>
  </si>
  <si>
    <t>SVORKOVNICE. EKM 2035-2D2</t>
  </si>
  <si>
    <t>150x0,35x0,8</t>
  </si>
  <si>
    <t>388113100</t>
  </si>
  <si>
    <t>Osazení žlabů beton pochozích 0,25t</t>
  </si>
  <si>
    <t>0,65x0,65x1,2*4+0,65x0,65x1,2+0,1x0,3x0,3x5</t>
  </si>
  <si>
    <t>131419000</t>
  </si>
  <si>
    <t>Jámy ostatních konstrukcí tř.4</t>
  </si>
  <si>
    <t>stranové přeložení kabelu</t>
  </si>
  <si>
    <t>131315950</t>
  </si>
  <si>
    <t>Jámy základů kabelových objektů tř3</t>
  </si>
  <si>
    <t>748132300</t>
  </si>
  <si>
    <t>mtz svit vyboj prumysl na vyloznik</t>
  </si>
  <si>
    <t>746212150</t>
  </si>
  <si>
    <t>Ukončení vodičů na svorkov 16 mm2</t>
  </si>
  <si>
    <t>4x14</t>
  </si>
  <si>
    <t>zatahování kabelů CYKY-J 3x1,5</t>
  </si>
  <si>
    <t>745904116</t>
  </si>
  <si>
    <t>Příplatek za zatahování kabelů-10kg</t>
  </si>
  <si>
    <t>zatahování kabelů CYKY-J 4x16</t>
  </si>
  <si>
    <t>3x18</t>
  </si>
  <si>
    <t>748742000</t>
  </si>
  <si>
    <t>mtz elvyzbroje stozaru 2 okruhy</t>
  </si>
  <si>
    <t>748721220</t>
  </si>
  <si>
    <t>mtz vylozniku 1ramen sloupov 35-kg</t>
  </si>
  <si>
    <t>748722110</t>
  </si>
  <si>
    <t>mtz vylozniku 2ramen nasten-70 kg</t>
  </si>
  <si>
    <t>740999912</t>
  </si>
  <si>
    <t>Oprava proj. dokumentace dle skut.stavu</t>
  </si>
  <si>
    <t>740999913</t>
  </si>
  <si>
    <t>Montážní lešení nebo plošina</t>
  </si>
  <si>
    <t>740999914</t>
  </si>
  <si>
    <t>Montážní stroje a mechanismy</t>
  </si>
  <si>
    <t>740999906</t>
  </si>
  <si>
    <t>Revize, zkoušky, dílčí revize</t>
  </si>
  <si>
    <t>740999915</t>
  </si>
  <si>
    <t>Geodetické zaměření</t>
  </si>
  <si>
    <t>kabelová spojka SMOE</t>
  </si>
  <si>
    <t>VLZ213910</t>
  </si>
  <si>
    <t>SP315/2000 st.pouz.PVC pro stož. SB, LB, LLB, JB</t>
  </si>
  <si>
    <t>VLZ213950</t>
  </si>
  <si>
    <t>Dlažba 300x300x5</t>
  </si>
  <si>
    <t>150x102x0,35+10x0,2x0,35</t>
  </si>
  <si>
    <t>0,5x5</t>
  </si>
  <si>
    <t>CYKY-J4X16</t>
  </si>
  <si>
    <t>KABEL CYKY-J 4x16</t>
  </si>
  <si>
    <t>10x7</t>
  </si>
  <si>
    <t>kabelová spojka CYKY-J 4x16</t>
  </si>
  <si>
    <t>16KU-L</t>
  </si>
  <si>
    <t>SPOJKA KABELOVA 16 KU-L</t>
  </si>
  <si>
    <t>spojovače</t>
  </si>
  <si>
    <t>RF4:3</t>
  </si>
  <si>
    <t>SKRIN VEREJNE OSVETLENI PILIR</t>
  </si>
  <si>
    <t>délka 180m</t>
  </si>
  <si>
    <t>Demontáže dle ceníku M741</t>
  </si>
  <si>
    <t>748722110dem</t>
  </si>
  <si>
    <t>748721220dem</t>
  </si>
  <si>
    <t>748711200dem</t>
  </si>
  <si>
    <t>748739100dem</t>
  </si>
  <si>
    <t>748743000dem</t>
  </si>
  <si>
    <t>748742000dem</t>
  </si>
  <si>
    <t>748739200dem</t>
  </si>
  <si>
    <t>743612121dem</t>
  </si>
  <si>
    <t>743131115dem</t>
  </si>
  <si>
    <t>740999902dem</t>
  </si>
  <si>
    <t>Demontáž stávajících rozvodů</t>
  </si>
  <si>
    <t>743622100dem</t>
  </si>
  <si>
    <t>748132300dem</t>
  </si>
  <si>
    <t>mtz svit zariv prumysl na vyloznik</t>
  </si>
  <si>
    <t>744441400dem</t>
  </si>
  <si>
    <t>744441100dem</t>
  </si>
  <si>
    <t>E000000684780</t>
  </si>
  <si>
    <t>KONCOVKA KAB. FMKZ4+ 16- 50</t>
  </si>
  <si>
    <t>ukončení kabelu CYKY-J 4x16</t>
  </si>
  <si>
    <t>16X10KU-L</t>
  </si>
  <si>
    <t>OKO KABELOVE 16X10 KU-L</t>
  </si>
  <si>
    <t>oka 4x12</t>
  </si>
  <si>
    <t>746428112</t>
  </si>
  <si>
    <t>Ukonč kabel konc Raych 1kV 502k046</t>
  </si>
  <si>
    <t>746214110</t>
  </si>
  <si>
    <t>Ukončení vodičů kabelov okem -16mm2</t>
  </si>
  <si>
    <t>4x12</t>
  </si>
  <si>
    <t>746214110dem</t>
  </si>
  <si>
    <t>746428112dem</t>
  </si>
  <si>
    <t>Soupis prací a dodávek</t>
  </si>
  <si>
    <t>Svítidlo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</si>
</sst>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179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49" fontId="5" fillId="0" borderId="0" xfId="4" applyNumberFormat="1" applyFont="1" applyFill="1" applyBorder="1" applyAlignment="1" applyProtection="1">
      <alignment horizontal="center" vertical="top" wrapText="1"/>
      <protection locked="0"/>
    </xf>
    <xf numFmtId="0" fontId="12" fillId="0" borderId="0" xfId="4" applyFont="1" applyFill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left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" fontId="9" fillId="0" borderId="0" xfId="4" applyNumberFormat="1" applyFont="1" applyFill="1" applyBorder="1" applyAlignment="1" applyProtection="1">
      <alignment horizontal="right" vertical="top"/>
      <protection locked="0"/>
    </xf>
    <xf numFmtId="4" fontId="2" fillId="0" borderId="0" xfId="4" applyNumberFormat="1" applyFont="1" applyFill="1" applyBorder="1" applyAlignment="1" applyProtection="1">
      <alignment vertical="top" wrapText="1"/>
      <protection locked="0"/>
    </xf>
    <xf numFmtId="0" fontId="12" fillId="0" borderId="0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0" xfId="4" applyNumberFormat="1" applyFont="1" applyFill="1" applyBorder="1" applyAlignment="1" applyProtection="1">
      <alignment horizontal="left"/>
      <protection locked="0"/>
    </xf>
    <xf numFmtId="166" fontId="14" fillId="0" borderId="0" xfId="1" applyNumberFormat="1" applyFont="1" applyFill="1" applyBorder="1" applyAlignment="1" applyProtection="1">
      <alignment horizontal="right"/>
      <protection locked="0"/>
    </xf>
    <xf numFmtId="4" fontId="11" fillId="0" borderId="0" xfId="4" applyNumberFormat="1" applyFont="1" applyFill="1" applyBorder="1" applyAlignment="1">
      <alignment horizontal="right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vertical="top"/>
      <protection locked="0"/>
    </xf>
    <xf numFmtId="1" fontId="6" fillId="0" borderId="0" xfId="4" applyNumberFormat="1" applyFont="1" applyFill="1" applyBorder="1" applyAlignment="1" applyProtection="1">
      <alignment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>
      <alignment vertical="center" wrapText="1" shrinkToFit="1"/>
    </xf>
    <xf numFmtId="49" fontId="11" fillId="0" borderId="0" xfId="4" applyNumberFormat="1" applyFont="1" applyFill="1" applyBorder="1" applyAlignment="1" applyProtection="1">
      <protection locked="0"/>
    </xf>
    <xf numFmtId="1" fontId="2" fillId="0" borderId="1" xfId="4" applyNumberFormat="1" applyFont="1" applyFill="1" applyBorder="1" applyAlignment="1">
      <alignment horizontal="center" vertical="top" wrapText="1"/>
    </xf>
    <xf numFmtId="1" fontId="2" fillId="0" borderId="2" xfId="4" applyNumberFormat="1" applyFont="1" applyFill="1" applyBorder="1" applyAlignment="1">
      <alignment horizontal="center" vertical="top" wrapText="1"/>
    </xf>
    <xf numFmtId="49" fontId="2" fillId="0" borderId="2" xfId="4" applyNumberFormat="1" applyFont="1" applyFill="1" applyBorder="1" applyAlignment="1">
      <alignment horizontal="left" vertical="top" wrapText="1"/>
    </xf>
    <xf numFmtId="4" fontId="2" fillId="0" borderId="3" xfId="4" applyNumberFormat="1" applyFont="1" applyFill="1" applyBorder="1" applyAlignment="1">
      <alignment vertical="top" wrapText="1"/>
    </xf>
    <xf numFmtId="4" fontId="9" fillId="0" borderId="5" xfId="4" applyNumberFormat="1" applyFont="1" applyFill="1" applyBorder="1" applyAlignment="1" applyProtection="1">
      <alignment horizontal="right" vertical="top"/>
      <protection locked="0"/>
    </xf>
    <xf numFmtId="1" fontId="2" fillId="0" borderId="4" xfId="4" applyNumberFormat="1" applyFont="1" applyFill="1" applyBorder="1" applyAlignment="1" applyProtection="1">
      <alignment horizontal="center" vertical="top" wrapText="1"/>
      <protection locked="0"/>
    </xf>
    <xf numFmtId="4" fontId="2" fillId="0" borderId="5" xfId="4" applyNumberFormat="1" applyFont="1" applyFill="1" applyBorder="1" applyAlignment="1" applyProtection="1">
      <alignment vertical="top" wrapText="1"/>
      <protection locked="0"/>
    </xf>
    <xf numFmtId="0" fontId="12" fillId="0" borderId="6" xfId="4" applyNumberFormat="1" applyFont="1" applyFill="1" applyBorder="1" applyAlignment="1" applyProtection="1">
      <alignment horizontal="center" vertical="top" wrapText="1"/>
      <protection locked="0"/>
    </xf>
    <xf numFmtId="49" fontId="11" fillId="0" borderId="7" xfId="4" applyNumberFormat="1" applyFont="1" applyFill="1" applyBorder="1" applyAlignment="1" applyProtection="1">
      <alignment horizontal="left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" fontId="6" fillId="0" borderId="9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49" fontId="3" fillId="0" borderId="13" xfId="4" applyNumberFormat="1" applyFont="1" applyFill="1" applyBorder="1" applyAlignment="1" applyProtection="1">
      <alignment horizontal="left" vertical="top"/>
      <protection locked="0"/>
    </xf>
    <xf numFmtId="0" fontId="12" fillId="0" borderId="14" xfId="4" applyNumberFormat="1" applyFont="1" applyFill="1" applyBorder="1" applyAlignment="1" applyProtection="1">
      <alignment horizontal="center" vertical="top" wrapText="1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4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49" fontId="11" fillId="0" borderId="11" xfId="4" applyNumberFormat="1" applyFont="1" applyFill="1" applyBorder="1" applyAlignment="1" applyProtection="1">
      <protection locked="0"/>
    </xf>
    <xf numFmtId="49" fontId="2" fillId="0" borderId="11" xfId="4" applyNumberFormat="1" applyFont="1" applyFill="1" applyBorder="1" applyAlignment="1" applyProtection="1">
      <protection locked="0"/>
    </xf>
    <xf numFmtId="49" fontId="2" fillId="0" borderId="0" xfId="4" applyNumberFormat="1" applyFont="1" applyFill="1" applyBorder="1" applyAlignment="1" applyProtection="1">
      <protection locked="0"/>
    </xf>
    <xf numFmtId="164" fontId="20" fillId="0" borderId="0" xfId="0" applyNumberFormat="1" applyFont="1" applyFill="1" applyBorder="1"/>
    <xf numFmtId="0" fontId="15" fillId="0" borderId="16" xfId="0" applyFont="1" applyFill="1" applyBorder="1" applyAlignment="1">
      <alignment horizontal="center"/>
    </xf>
    <xf numFmtId="1" fontId="2" fillId="0" borderId="11" xfId="4" applyNumberFormat="1" applyFont="1" applyFill="1" applyBorder="1" applyAlignment="1">
      <alignment horizontal="center" vertical="top" wrapText="1"/>
    </xf>
    <xf numFmtId="49" fontId="2" fillId="0" borderId="11" xfId="4" applyNumberFormat="1" applyFont="1" applyFill="1" applyBorder="1" applyAlignment="1">
      <alignment horizontal="left" vertical="top" wrapText="1"/>
    </xf>
    <xf numFmtId="4" fontId="2" fillId="0" borderId="17" xfId="4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  <protection locked="0"/>
    </xf>
    <xf numFmtId="4" fontId="2" fillId="0" borderId="19" xfId="4" applyNumberFormat="1" applyFont="1" applyFill="1" applyBorder="1" applyAlignment="1" applyProtection="1">
      <alignment vertical="top" wrapText="1"/>
      <protection locked="0"/>
    </xf>
    <xf numFmtId="49" fontId="7" fillId="0" borderId="19" xfId="0" applyNumberFormat="1" applyFont="1" applyBorder="1" applyAlignment="1">
      <alignment vertical="center" wrapText="1" shrinkToFit="1"/>
    </xf>
    <xf numFmtId="49" fontId="3" fillId="0" borderId="19" xfId="4" applyNumberFormat="1" applyFont="1" applyFill="1" applyBorder="1" applyAlignment="1" applyProtection="1">
      <alignment horizontal="left" vertical="top"/>
      <protection locked="0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0" fontId="15" fillId="0" borderId="20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21" xfId="0" applyFont="1" applyFill="1" applyBorder="1"/>
    <xf numFmtId="164" fontId="15" fillId="0" borderId="21" xfId="0" applyNumberFormat="1" applyFont="1" applyFill="1" applyBorder="1"/>
    <xf numFmtId="164" fontId="15" fillId="0" borderId="22" xfId="0" applyNumberFormat="1" applyFont="1" applyFill="1" applyBorder="1"/>
    <xf numFmtId="0" fontId="0" fillId="0" borderId="0" xfId="0" applyBorder="1"/>
    <xf numFmtId="0" fontId="17" fillId="0" borderId="0" xfId="0" applyFont="1" applyBorder="1"/>
    <xf numFmtId="0" fontId="18" fillId="0" borderId="0" xfId="0" applyFont="1" applyBorder="1"/>
    <xf numFmtId="4" fontId="21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49" fontId="7" fillId="0" borderId="0" xfId="0" applyNumberFormat="1" applyFont="1" applyFill="1" applyBorder="1" applyAlignment="1">
      <alignment vertical="center" wrapText="1" shrinkToFit="1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164" fontId="27" fillId="0" borderId="0" xfId="0" applyNumberFormat="1" applyFont="1" applyFill="1" applyBorder="1"/>
    <xf numFmtId="4" fontId="18" fillId="0" borderId="0" xfId="0" applyNumberFormat="1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7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49" fontId="4" fillId="0" borderId="0" xfId="0" applyNumberFormat="1" applyFont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vertical="top"/>
      <protection locked="0"/>
    </xf>
    <xf numFmtId="0" fontId="28" fillId="0" borderId="0" xfId="0" applyFont="1" applyFill="1" applyBorder="1" applyAlignment="1">
      <alignment wrapText="1"/>
    </xf>
    <xf numFmtId="0" fontId="18" fillId="0" borderId="0" xfId="0" applyFont="1" applyBorder="1" applyAlignment="1">
      <alignment horizontal="lef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1" fontId="2" fillId="0" borderId="4" xfId="4" applyNumberFormat="1" applyFont="1" applyFill="1" applyBorder="1" applyAlignment="1">
      <alignment horizontal="center" vertical="top" wrapText="1"/>
    </xf>
    <xf numFmtId="4" fontId="2" fillId="0" borderId="5" xfId="4" applyNumberFormat="1" applyFont="1" applyFill="1" applyBorder="1" applyAlignment="1">
      <alignment vertical="top" wrapText="1"/>
    </xf>
    <xf numFmtId="1" fontId="10" fillId="0" borderId="4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" fontId="10" fillId="0" borderId="5" xfId="4" applyNumberFormat="1" applyFont="1" applyFill="1" applyBorder="1" applyAlignment="1">
      <alignment horizontal="center"/>
    </xf>
    <xf numFmtId="1" fontId="17" fillId="0" borderId="4" xfId="4" applyNumberFormat="1" applyFont="1" applyFill="1" applyBorder="1" applyAlignment="1" applyProtection="1">
      <alignment horizontal="left" vertical="top" wrapText="1"/>
      <protection locked="0"/>
    </xf>
    <xf numFmtId="1" fontId="17" fillId="0" borderId="0" xfId="4" applyNumberFormat="1" applyFont="1" applyFill="1" applyBorder="1" applyAlignment="1" applyProtection="1">
      <alignment horizontal="left" vertical="top" wrapText="1"/>
      <protection locked="0"/>
    </xf>
    <xf numFmtId="1" fontId="17" fillId="0" borderId="5" xfId="4" applyNumberFormat="1" applyFont="1" applyFill="1" applyBorder="1" applyAlignment="1" applyProtection="1">
      <alignment horizontal="left" vertical="top" wrapText="1"/>
      <protection locked="0"/>
    </xf>
    <xf numFmtId="1" fontId="1" fillId="0" borderId="0" xfId="4" applyNumberFormat="1" applyFont="1" applyFill="1" applyBorder="1" applyAlignment="1" applyProtection="1">
      <alignment vertical="top"/>
      <protection locked="0"/>
    </xf>
    <xf numFmtId="1" fontId="1" fillId="0" borderId="4" xfId="4" applyNumberFormat="1" applyFont="1" applyFill="1" applyBorder="1" applyAlignment="1" applyProtection="1">
      <alignment horizontal="left" vertical="top"/>
      <protection locked="0"/>
    </xf>
    <xf numFmtId="1" fontId="1" fillId="0" borderId="0" xfId="4" applyNumberFormat="1" applyFont="1" applyFill="1" applyBorder="1" applyAlignment="1" applyProtection="1">
      <alignment horizontal="left" vertical="top"/>
      <protection locked="0"/>
    </xf>
    <xf numFmtId="1" fontId="6" fillId="0" borderId="12" xfId="4" applyNumberFormat="1" applyFont="1" applyFill="1" applyBorder="1" applyAlignment="1" applyProtection="1">
      <alignment horizontal="left" vertical="top"/>
      <protection locked="0"/>
    </xf>
    <xf numFmtId="1" fontId="6" fillId="0" borderId="10" xfId="4" applyNumberFormat="1" applyFont="1" applyFill="1" applyBorder="1" applyAlignment="1" applyProtection="1">
      <alignment horizontal="left" vertical="top"/>
      <protection locked="0"/>
    </xf>
    <xf numFmtId="49" fontId="7" fillId="0" borderId="10" xfId="0" applyNumberFormat="1" applyFont="1" applyBorder="1" applyAlignment="1">
      <alignment horizontal="left" vertical="center" wrapText="1" shrinkToFit="1"/>
    </xf>
    <xf numFmtId="49" fontId="7" fillId="0" borderId="13" xfId="0" applyNumberFormat="1" applyFont="1" applyBorder="1" applyAlignment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  <protection locked="0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" fontId="16" fillId="0" borderId="4" xfId="4" applyNumberFormat="1" applyFont="1" applyFill="1" applyBorder="1" applyAlignment="1" applyProtection="1">
      <alignment horizontal="left" vertical="top" wrapText="1"/>
      <protection locked="0"/>
    </xf>
    <xf numFmtId="1" fontId="16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10" xfId="4" applyNumberFormat="1" applyFont="1" applyFill="1" applyBorder="1" applyAlignment="1" applyProtection="1">
      <alignment horizontal="left" vertical="top" wrapText="1"/>
      <protection locked="0"/>
    </xf>
    <xf numFmtId="49" fontId="3" fillId="0" borderId="13" xfId="4" applyNumberFormat="1" applyFont="1" applyFill="1" applyBorder="1" applyAlignment="1" applyProtection="1">
      <alignment horizontal="left" vertical="top" wrapText="1"/>
      <protection locked="0"/>
    </xf>
    <xf numFmtId="1" fontId="10" fillId="0" borderId="19" xfId="4" applyNumberFormat="1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4" applyNumberFormat="1" applyFont="1" applyFill="1" applyBorder="1" applyAlignment="1" applyProtection="1">
      <alignment horizontal="left" vertical="center" wrapText="1"/>
      <protection locked="0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  <xf numFmtId="1" fontId="6" fillId="0" borderId="23" xfId="4" applyNumberFormat="1" applyFont="1" applyFill="1" applyBorder="1" applyAlignment="1" applyProtection="1">
      <alignment horizontal="left" vertical="top"/>
      <protection locked="0"/>
    </xf>
    <xf numFmtId="1" fontId="17" fillId="0" borderId="19" xfId="4" applyNumberFormat="1" applyFont="1" applyFill="1" applyBorder="1" applyAlignment="1" applyProtection="1">
      <alignment horizontal="left" vertical="top" wrapText="1"/>
      <protection locked="0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/>
    <cellStyle name="normální_List1" xfId="3"/>
    <cellStyle name="normální_Vzor platný-new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2"/>
  <sheetViews>
    <sheetView view="pageBreakPreview" zoomScaleNormal="100" zoomScaleSheetLayoutView="100" workbookViewId="0">
      <selection activeCell="J13" sqref="J13"/>
    </sheetView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4" spans="2:7" ht="13.5" thickBot="1" x14ac:dyDescent="0.25"/>
    <row r="5" spans="2:7" x14ac:dyDescent="0.2">
      <c r="B5" s="40"/>
      <c r="C5" s="41"/>
      <c r="D5" s="42"/>
      <c r="E5" s="42"/>
      <c r="F5" s="42"/>
      <c r="G5" s="43"/>
    </row>
    <row r="6" spans="2:7" ht="18.75" x14ac:dyDescent="0.3">
      <c r="B6" s="148" t="s">
        <v>246</v>
      </c>
      <c r="C6" s="149"/>
      <c r="D6" s="149"/>
      <c r="E6" s="149"/>
      <c r="F6" s="149"/>
      <c r="G6" s="150"/>
    </row>
    <row r="7" spans="2:7" x14ac:dyDescent="0.2">
      <c r="B7" s="146"/>
      <c r="C7" s="22"/>
      <c r="D7" s="23"/>
      <c r="E7" s="23"/>
      <c r="F7" s="23"/>
      <c r="G7" s="147"/>
    </row>
    <row r="8" spans="2:7" ht="18.75" x14ac:dyDescent="0.3">
      <c r="B8" s="148" t="s">
        <v>5</v>
      </c>
      <c r="C8" s="149"/>
      <c r="D8" s="149"/>
      <c r="E8" s="149"/>
      <c r="F8" s="149"/>
      <c r="G8" s="150"/>
    </row>
    <row r="9" spans="2:7" s="6" customFormat="1" ht="12.75" customHeight="1" x14ac:dyDescent="0.2">
      <c r="B9" s="155" t="s">
        <v>6</v>
      </c>
      <c r="C9" s="156"/>
      <c r="D9" s="154" t="s">
        <v>10</v>
      </c>
      <c r="E9" s="154"/>
      <c r="F9" s="25"/>
      <c r="G9" s="44"/>
    </row>
    <row r="10" spans="2:7" s="6" customFormat="1" ht="12.75" customHeight="1" x14ac:dyDescent="0.2">
      <c r="B10" s="45"/>
      <c r="C10" s="12"/>
      <c r="D10" s="7"/>
      <c r="E10" s="7"/>
      <c r="F10" s="7"/>
      <c r="G10" s="46"/>
    </row>
    <row r="11" spans="2:7" s="6" customFormat="1" ht="12.75" customHeight="1" x14ac:dyDescent="0.2">
      <c r="B11" s="45"/>
      <c r="C11" s="12"/>
      <c r="D11" s="7"/>
      <c r="E11" s="7"/>
      <c r="F11" s="7"/>
      <c r="G11" s="46"/>
    </row>
    <row r="12" spans="2:7" ht="51.75" customHeight="1" x14ac:dyDescent="0.2">
      <c r="B12" s="157" t="s">
        <v>8</v>
      </c>
      <c r="C12" s="158"/>
      <c r="D12" s="158"/>
      <c r="E12" s="159" t="s">
        <v>147</v>
      </c>
      <c r="F12" s="159"/>
      <c r="G12" s="160"/>
    </row>
    <row r="13" spans="2:7" ht="36" customHeight="1" x14ac:dyDescent="0.2">
      <c r="B13" s="161" t="s">
        <v>9</v>
      </c>
      <c r="C13" s="162"/>
      <c r="D13" s="162"/>
      <c r="E13" s="165" t="s">
        <v>127</v>
      </c>
      <c r="F13" s="165"/>
      <c r="G13" s="166"/>
    </row>
    <row r="14" spans="2:7" ht="15.75" x14ac:dyDescent="0.2">
      <c r="B14" s="54" t="s">
        <v>7</v>
      </c>
      <c r="C14" s="51"/>
      <c r="D14" s="51"/>
      <c r="E14" s="52" t="s">
        <v>148</v>
      </c>
      <c r="F14" s="52"/>
      <c r="G14" s="55"/>
    </row>
    <row r="15" spans="2:7" ht="48" customHeight="1" x14ac:dyDescent="0.2">
      <c r="B15" s="177" t="s">
        <v>15</v>
      </c>
      <c r="C15" s="50"/>
      <c r="D15" s="51"/>
      <c r="E15" s="130" t="s">
        <v>149</v>
      </c>
      <c r="F15" s="53"/>
      <c r="G15" s="55"/>
    </row>
    <row r="16" spans="2:7" s="6" customFormat="1" ht="15" x14ac:dyDescent="0.2">
      <c r="B16" s="163" t="s">
        <v>16</v>
      </c>
      <c r="C16" s="164"/>
      <c r="D16" s="164"/>
      <c r="E16" s="9"/>
      <c r="F16" s="7"/>
      <c r="G16" s="46"/>
    </row>
    <row r="17" spans="2:7" s="6" customFormat="1" ht="237.75" customHeight="1" x14ac:dyDescent="0.2">
      <c r="B17" s="151" t="s">
        <v>150</v>
      </c>
      <c r="C17" s="152"/>
      <c r="D17" s="152"/>
      <c r="E17" s="152"/>
      <c r="F17" s="152"/>
      <c r="G17" s="153"/>
    </row>
    <row r="18" spans="2:7" s="10" customFormat="1" ht="15.6" customHeight="1" x14ac:dyDescent="0.25">
      <c r="B18" s="56"/>
      <c r="C18" s="62" t="s">
        <v>17</v>
      </c>
      <c r="D18" s="62"/>
      <c r="E18" s="62"/>
      <c r="F18" s="63" t="s">
        <v>32</v>
      </c>
      <c r="G18" s="57">
        <f>SUM('Krycí list'!F14)</f>
        <v>0</v>
      </c>
    </row>
    <row r="19" spans="2:7" s="10" customFormat="1" ht="15.6" customHeight="1" thickBot="1" x14ac:dyDescent="0.3">
      <c r="B19" s="47"/>
      <c r="C19" s="48"/>
      <c r="D19" s="48"/>
      <c r="E19" s="48"/>
      <c r="F19" s="48"/>
      <c r="G19" s="49"/>
    </row>
    <row r="20" spans="2:7" s="10" customFormat="1" ht="15.6" customHeight="1" x14ac:dyDescent="0.25">
      <c r="B20" s="28"/>
      <c r="C20" s="29"/>
      <c r="D20" s="29"/>
      <c r="E20" s="29"/>
      <c r="F20" s="29"/>
      <c r="G20" s="30"/>
    </row>
    <row r="21" spans="2:7" s="10" customFormat="1" ht="12.95" customHeight="1" x14ac:dyDescent="0.2">
      <c r="B21" s="13"/>
      <c r="C21" s="13"/>
      <c r="D21" s="11"/>
      <c r="E21" s="11"/>
      <c r="F21" s="11"/>
      <c r="G21" s="31"/>
    </row>
    <row r="22" spans="2:7" s="10" customFormat="1" ht="15.75" x14ac:dyDescent="0.25">
      <c r="B22" s="32"/>
      <c r="C22" s="32"/>
      <c r="D22" s="32"/>
      <c r="E22" s="32"/>
      <c r="F22" s="32"/>
      <c r="G22" s="33"/>
    </row>
    <row r="23" spans="2:7" ht="12.95" customHeight="1" x14ac:dyDescent="0.2">
      <c r="B23" s="22"/>
      <c r="C23" s="22"/>
      <c r="D23" s="23"/>
      <c r="E23" s="23"/>
      <c r="F23" s="23"/>
      <c r="G23" s="24"/>
    </row>
    <row r="24" spans="2:7" ht="12.95" customHeight="1" x14ac:dyDescent="0.2">
      <c r="B24" s="22"/>
      <c r="C24" s="22"/>
      <c r="D24" s="23"/>
      <c r="E24" s="23"/>
      <c r="F24" s="23"/>
      <c r="G24" s="24"/>
    </row>
    <row r="25" spans="2:7" ht="12.95" customHeight="1" x14ac:dyDescent="0.2">
      <c r="B25" s="22"/>
      <c r="C25" s="22"/>
      <c r="D25" s="23"/>
      <c r="E25" s="23"/>
      <c r="F25" s="23"/>
      <c r="G25" s="24"/>
    </row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</sheetData>
  <mergeCells count="10">
    <mergeCell ref="B6:G6"/>
    <mergeCell ref="B17:G17"/>
    <mergeCell ref="D9:E9"/>
    <mergeCell ref="B9:C9"/>
    <mergeCell ref="B8:G8"/>
    <mergeCell ref="B12:D12"/>
    <mergeCell ref="E12:G12"/>
    <mergeCell ref="B13:D13"/>
    <mergeCell ref="B16:D16"/>
    <mergeCell ref="E13:G13"/>
  </mergeCells>
  <phoneticPr fontId="0" type="noConversion"/>
  <pageMargins left="0.59" right="0.31" top="0.24" bottom="0.984251969" header="0.17" footer="0.492125984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view="pageBreakPreview" zoomScaleNormal="100" zoomScaleSheetLayoutView="100" workbookViewId="0">
      <selection activeCell="K11" sqref="K11"/>
    </sheetView>
  </sheetViews>
  <sheetFormatPr defaultRowHeight="12.75" x14ac:dyDescent="0.2"/>
  <cols>
    <col min="1" max="1" width="4.28515625" style="18" bestFit="1" customWidth="1"/>
    <col min="2" max="2" width="4.28515625" style="18" customWidth="1"/>
    <col min="3" max="3" width="16.85546875" style="18" bestFit="1" customWidth="1"/>
    <col min="4" max="4" width="49.42578125" style="20" bestFit="1" customWidth="1"/>
    <col min="5" max="5" width="10" style="20" customWidth="1"/>
    <col min="6" max="6" width="22.5703125" style="20" customWidth="1"/>
    <col min="7" max="7" width="10" style="19" customWidth="1"/>
    <col min="8" max="8" width="0.42578125" style="19" customWidth="1"/>
    <col min="9" max="16384" width="9.140625" style="20"/>
  </cols>
  <sheetData>
    <row r="2" spans="2:8" x14ac:dyDescent="0.2">
      <c r="C2" s="22"/>
      <c r="D2" s="22"/>
      <c r="E2" s="23"/>
      <c r="F2" s="23"/>
      <c r="G2" s="23"/>
      <c r="H2" s="24"/>
    </row>
    <row r="3" spans="2:8" x14ac:dyDescent="0.2">
      <c r="B3" s="66"/>
      <c r="C3" s="67"/>
      <c r="D3" s="67"/>
      <c r="E3" s="68"/>
      <c r="F3" s="68"/>
      <c r="G3" s="68"/>
      <c r="H3" s="69"/>
    </row>
    <row r="4" spans="2:8" ht="18.75" x14ac:dyDescent="0.3">
      <c r="B4" s="70"/>
      <c r="C4" s="149" t="s">
        <v>18</v>
      </c>
      <c r="D4" s="149"/>
      <c r="E4" s="149"/>
      <c r="F4" s="149"/>
      <c r="G4" s="149"/>
      <c r="H4" s="167"/>
    </row>
    <row r="5" spans="2:8" x14ac:dyDescent="0.2">
      <c r="B5" s="70"/>
      <c r="C5" s="156" t="s">
        <v>6</v>
      </c>
      <c r="D5" s="156"/>
      <c r="E5" s="154" t="s">
        <v>10</v>
      </c>
      <c r="F5" s="154"/>
      <c r="G5" s="25"/>
      <c r="H5" s="71"/>
    </row>
    <row r="6" spans="2:8" x14ac:dyDescent="0.2">
      <c r="B6" s="70"/>
      <c r="C6" s="12"/>
      <c r="D6" s="12"/>
      <c r="E6" s="7"/>
      <c r="F6" s="7"/>
      <c r="G6" s="7"/>
      <c r="H6" s="72"/>
    </row>
    <row r="7" spans="2:8" ht="15.75" customHeight="1" x14ac:dyDescent="0.2">
      <c r="B7" s="70"/>
      <c r="C7" s="12"/>
      <c r="D7" s="12"/>
      <c r="E7" s="7"/>
      <c r="F7" s="7"/>
      <c r="G7" s="7"/>
      <c r="H7" s="72"/>
    </row>
    <row r="8" spans="2:8" ht="47.25" customHeight="1" x14ac:dyDescent="0.2">
      <c r="B8" s="70"/>
      <c r="C8" s="35" t="s">
        <v>8</v>
      </c>
      <c r="D8" s="168" t="s">
        <v>147</v>
      </c>
      <c r="E8" s="168"/>
      <c r="F8" s="168"/>
      <c r="G8" s="38"/>
      <c r="H8" s="73"/>
    </row>
    <row r="9" spans="2:8" ht="32.25" customHeight="1" x14ac:dyDescent="0.2">
      <c r="B9" s="70"/>
      <c r="C9" s="36" t="s">
        <v>9</v>
      </c>
      <c r="D9" s="8" t="s">
        <v>127</v>
      </c>
      <c r="E9" s="8"/>
      <c r="F9" s="8"/>
      <c r="G9" s="8"/>
      <c r="H9" s="74"/>
    </row>
    <row r="10" spans="2:8" ht="15.75" x14ac:dyDescent="0.2">
      <c r="B10" s="70"/>
      <c r="C10" s="144" t="s">
        <v>7</v>
      </c>
      <c r="D10" s="8" t="s">
        <v>148</v>
      </c>
      <c r="E10" s="8"/>
      <c r="F10" s="8"/>
      <c r="G10" s="8"/>
      <c r="H10" s="74"/>
    </row>
    <row r="11" spans="2:8" ht="48.75" customHeight="1" x14ac:dyDescent="0.2">
      <c r="B11" s="70"/>
      <c r="C11" s="144" t="s">
        <v>15</v>
      </c>
      <c r="D11" s="145" t="s">
        <v>149</v>
      </c>
      <c r="E11" s="8"/>
      <c r="F11" s="8"/>
      <c r="G11" s="8"/>
      <c r="H11" s="74"/>
    </row>
    <row r="12" spans="2:8" ht="15" x14ac:dyDescent="0.2">
      <c r="B12" s="70"/>
      <c r="C12" s="164" t="s">
        <v>16</v>
      </c>
      <c r="D12" s="164"/>
      <c r="E12" s="164"/>
      <c r="F12" s="9"/>
      <c r="G12" s="7"/>
      <c r="H12" s="72"/>
    </row>
    <row r="13" spans="2:8" ht="218.25" customHeight="1" x14ac:dyDescent="0.2">
      <c r="B13" s="70"/>
      <c r="C13" s="152" t="s">
        <v>150</v>
      </c>
      <c r="D13" s="152"/>
      <c r="E13" s="152"/>
      <c r="F13" s="152"/>
      <c r="G13" s="152"/>
      <c r="H13" s="178"/>
    </row>
    <row r="14" spans="2:8" ht="18" x14ac:dyDescent="0.25">
      <c r="B14" s="70"/>
      <c r="C14" s="39" t="s">
        <v>17</v>
      </c>
      <c r="E14" s="64" t="s">
        <v>32</v>
      </c>
      <c r="F14" s="65">
        <f>SUM('členění soupisu materiálu'!H15)</f>
        <v>0</v>
      </c>
      <c r="G14" s="39"/>
      <c r="H14" s="75"/>
    </row>
    <row r="15" spans="2:8" x14ac:dyDescent="0.2">
      <c r="B15" s="76"/>
      <c r="C15" s="77"/>
      <c r="D15" s="78"/>
      <c r="E15" s="78"/>
      <c r="F15" s="78"/>
      <c r="G15" s="79"/>
      <c r="H15" s="80"/>
    </row>
  </sheetData>
  <mergeCells count="6"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topLeftCell="A4" zoomScaleNormal="100" zoomScaleSheetLayoutView="100" workbookViewId="0">
      <selection activeCell="H27" sqref="H27"/>
    </sheetView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100"/>
      <c r="B1" s="101"/>
      <c r="C1" s="101"/>
      <c r="D1" s="102"/>
      <c r="E1" s="102"/>
      <c r="F1" s="102"/>
      <c r="G1" s="103"/>
      <c r="H1" s="103"/>
      <c r="I1" s="104"/>
    </row>
    <row r="2" spans="1:9" x14ac:dyDescent="0.2">
      <c r="A2" s="105"/>
      <c r="B2" s="18"/>
      <c r="C2" s="22"/>
      <c r="D2" s="22"/>
      <c r="E2" s="23"/>
      <c r="F2" s="23"/>
      <c r="G2" s="23"/>
      <c r="H2" s="24"/>
      <c r="I2" s="106"/>
    </row>
    <row r="3" spans="1:9" x14ac:dyDescent="0.2">
      <c r="A3" s="105"/>
      <c r="B3" s="18"/>
      <c r="C3" s="22"/>
      <c r="D3" s="22"/>
      <c r="E3" s="23"/>
      <c r="F3" s="23"/>
      <c r="G3" s="23"/>
      <c r="H3" s="24"/>
      <c r="I3" s="106"/>
    </row>
    <row r="4" spans="1:9" ht="18.75" x14ac:dyDescent="0.3">
      <c r="A4" s="105"/>
      <c r="B4" s="18"/>
      <c r="C4" s="58" t="s">
        <v>19</v>
      </c>
      <c r="D4" s="58"/>
      <c r="E4" s="58"/>
      <c r="F4" s="58"/>
      <c r="G4" s="58"/>
      <c r="H4" s="58"/>
      <c r="I4" s="106"/>
    </row>
    <row r="5" spans="1:9" x14ac:dyDescent="0.2">
      <c r="A5" s="105"/>
      <c r="B5" s="18"/>
      <c r="C5" s="156" t="s">
        <v>6</v>
      </c>
      <c r="D5" s="156"/>
      <c r="E5" s="154" t="s">
        <v>10</v>
      </c>
      <c r="F5" s="154"/>
      <c r="G5" s="25"/>
      <c r="H5" s="26"/>
      <c r="I5" s="106"/>
    </row>
    <row r="6" spans="1:9" x14ac:dyDescent="0.2">
      <c r="A6" s="105"/>
      <c r="B6" s="18"/>
      <c r="C6" s="12"/>
      <c r="D6" s="12"/>
      <c r="E6" s="7"/>
      <c r="F6" s="7"/>
      <c r="G6" s="7"/>
      <c r="H6" s="27"/>
      <c r="I6" s="106"/>
    </row>
    <row r="7" spans="1:9" x14ac:dyDescent="0.2">
      <c r="A7" s="105"/>
      <c r="B7" s="18"/>
      <c r="C7" s="12"/>
      <c r="D7" s="12"/>
      <c r="E7" s="7"/>
      <c r="F7" s="7"/>
      <c r="G7" s="7"/>
      <c r="H7" s="27"/>
      <c r="I7" s="106"/>
    </row>
    <row r="8" spans="1:9" ht="53.25" customHeight="1" x14ac:dyDescent="0.2">
      <c r="A8" s="105"/>
      <c r="B8" s="35" t="s">
        <v>8</v>
      </c>
      <c r="C8" s="81"/>
      <c r="D8" s="168" t="s">
        <v>147</v>
      </c>
      <c r="E8" s="168"/>
      <c r="F8" s="168"/>
      <c r="G8" s="168"/>
      <c r="H8" s="168"/>
      <c r="I8" s="171"/>
    </row>
    <row r="9" spans="1:9" ht="31.5" customHeight="1" x14ac:dyDescent="0.2">
      <c r="A9" s="105"/>
      <c r="B9" s="36" t="s">
        <v>9</v>
      </c>
      <c r="C9" s="81"/>
      <c r="D9" s="172" t="s">
        <v>127</v>
      </c>
      <c r="E9" s="172"/>
      <c r="F9" s="172"/>
      <c r="G9" s="172"/>
      <c r="H9" s="172"/>
      <c r="I9" s="173"/>
    </row>
    <row r="10" spans="1:9" ht="15.75" x14ac:dyDescent="0.2">
      <c r="A10" s="105"/>
      <c r="B10" s="97" t="s">
        <v>7</v>
      </c>
      <c r="C10" s="81"/>
      <c r="D10" s="135" t="s">
        <v>148</v>
      </c>
      <c r="E10" s="97"/>
      <c r="F10" s="20"/>
      <c r="G10" s="8"/>
      <c r="H10" s="8"/>
      <c r="I10" s="106"/>
    </row>
    <row r="11" spans="1:9" ht="54.75" customHeight="1" x14ac:dyDescent="0.2">
      <c r="A11" s="105"/>
      <c r="B11" s="97" t="s">
        <v>15</v>
      </c>
      <c r="C11" s="81"/>
      <c r="D11" s="170" t="s">
        <v>149</v>
      </c>
      <c r="E11" s="170"/>
      <c r="F11" s="170"/>
      <c r="G11" s="170"/>
      <c r="H11" s="8"/>
      <c r="I11" s="106"/>
    </row>
    <row r="12" spans="1:9" x14ac:dyDescent="0.2">
      <c r="A12" s="107"/>
      <c r="B12" s="81"/>
      <c r="C12" s="81"/>
      <c r="D12" s="81"/>
      <c r="E12" s="81"/>
      <c r="F12" s="81"/>
      <c r="G12" s="81"/>
      <c r="H12" s="81"/>
      <c r="I12" s="106"/>
    </row>
    <row r="13" spans="1:9" x14ac:dyDescent="0.2">
      <c r="A13" s="107"/>
      <c r="B13" s="82" t="s">
        <v>21</v>
      </c>
      <c r="C13" s="82"/>
      <c r="D13" s="82"/>
      <c r="E13" s="82"/>
      <c r="F13" s="82"/>
      <c r="G13" s="82"/>
      <c r="H13" s="82" t="s">
        <v>22</v>
      </c>
      <c r="I13" s="108"/>
    </row>
    <row r="14" spans="1:9" x14ac:dyDescent="0.2">
      <c r="A14" s="107"/>
      <c r="B14" s="81"/>
      <c r="C14" s="81"/>
      <c r="D14" s="81"/>
      <c r="E14" s="81"/>
      <c r="F14" s="81"/>
      <c r="G14" s="81"/>
      <c r="H14" s="81"/>
      <c r="I14" s="106"/>
    </row>
    <row r="15" spans="1:9" ht="15" x14ac:dyDescent="0.25">
      <c r="A15" s="107"/>
      <c r="B15" s="83" t="s">
        <v>20</v>
      </c>
      <c r="C15" s="81"/>
      <c r="D15" s="81"/>
      <c r="E15" s="81"/>
      <c r="F15" s="81"/>
      <c r="G15" s="81"/>
      <c r="H15" s="84">
        <f>SUM(H16:H28)</f>
        <v>0</v>
      </c>
      <c r="I15" s="106"/>
    </row>
    <row r="16" spans="1:9" x14ac:dyDescent="0.2">
      <c r="A16" s="107"/>
      <c r="B16" s="81"/>
      <c r="C16" s="81"/>
      <c r="D16" s="81"/>
      <c r="E16" s="81"/>
      <c r="F16" s="81"/>
      <c r="G16" s="81"/>
      <c r="H16" s="85"/>
      <c r="I16" s="106"/>
    </row>
    <row r="17" spans="1:9" x14ac:dyDescent="0.2">
      <c r="A17" s="107"/>
      <c r="B17" s="169" t="s">
        <v>13</v>
      </c>
      <c r="C17" s="169"/>
      <c r="D17" s="169"/>
      <c r="E17" s="169"/>
      <c r="F17" s="169"/>
      <c r="G17" s="169"/>
      <c r="H17" s="95">
        <f>SUM('Soupis prací'!H27)</f>
        <v>0</v>
      </c>
      <c r="I17" s="106"/>
    </row>
    <row r="18" spans="1:9" x14ac:dyDescent="0.2">
      <c r="A18" s="107"/>
      <c r="B18" s="169" t="s">
        <v>33</v>
      </c>
      <c r="C18" s="169"/>
      <c r="D18" s="169"/>
      <c r="E18" s="169"/>
      <c r="F18" s="169"/>
      <c r="G18" s="169"/>
      <c r="H18" s="95">
        <f>SUM('Soupis prací'!H33)</f>
        <v>0</v>
      </c>
      <c r="I18" s="106"/>
    </row>
    <row r="19" spans="1:9" x14ac:dyDescent="0.2">
      <c r="A19" s="107"/>
      <c r="B19" s="169" t="s">
        <v>42</v>
      </c>
      <c r="C19" s="169"/>
      <c r="D19" s="169"/>
      <c r="E19" s="169"/>
      <c r="F19" s="169"/>
      <c r="G19" s="169"/>
      <c r="H19" s="95">
        <f>SUM('Soupis prací'!H51)</f>
        <v>0</v>
      </c>
      <c r="I19" s="106"/>
    </row>
    <row r="20" spans="1:9" x14ac:dyDescent="0.2">
      <c r="A20" s="107"/>
      <c r="B20" s="169" t="s">
        <v>39</v>
      </c>
      <c r="C20" s="169"/>
      <c r="D20" s="169"/>
      <c r="E20" s="169"/>
      <c r="F20" s="169"/>
      <c r="G20" s="169"/>
      <c r="H20" s="95">
        <f>SUM('Soupis prací'!H73)</f>
        <v>0</v>
      </c>
      <c r="I20" s="106"/>
    </row>
    <row r="21" spans="1:9" x14ac:dyDescent="0.2">
      <c r="A21" s="107"/>
      <c r="B21" s="169" t="s">
        <v>43</v>
      </c>
      <c r="C21" s="169"/>
      <c r="D21" s="169"/>
      <c r="E21" s="169"/>
      <c r="F21" s="169"/>
      <c r="G21" s="169"/>
      <c r="H21" s="95">
        <f>SUM('Soupis prací'!H103)</f>
        <v>0</v>
      </c>
      <c r="I21" s="106"/>
    </row>
    <row r="22" spans="1:9" x14ac:dyDescent="0.2">
      <c r="A22" s="107"/>
      <c r="B22" s="169" t="s">
        <v>44</v>
      </c>
      <c r="C22" s="169"/>
      <c r="D22" s="169"/>
      <c r="E22" s="169"/>
      <c r="F22" s="169"/>
      <c r="G22" s="169"/>
      <c r="H22" s="95">
        <f>SUM('Soupis prací'!H117)</f>
        <v>0</v>
      </c>
      <c r="I22" s="106"/>
    </row>
    <row r="23" spans="1:9" x14ac:dyDescent="0.2">
      <c r="A23" s="107"/>
      <c r="B23" s="169" t="s">
        <v>45</v>
      </c>
      <c r="C23" s="169"/>
      <c r="D23" s="169"/>
      <c r="E23" s="169"/>
      <c r="F23" s="169"/>
      <c r="G23" s="169"/>
      <c r="H23" s="95">
        <f>SUM('Soupis prací'!H127)</f>
        <v>0</v>
      </c>
      <c r="I23" s="106"/>
    </row>
    <row r="24" spans="1:9" x14ac:dyDescent="0.2">
      <c r="A24" s="107"/>
      <c r="B24" s="137" t="s">
        <v>128</v>
      </c>
      <c r="C24" s="137"/>
      <c r="D24" s="137"/>
      <c r="E24" s="137"/>
      <c r="F24" s="137"/>
      <c r="G24" s="137"/>
      <c r="H24" s="95">
        <f>SUM('Soupis prací'!H137)</f>
        <v>0</v>
      </c>
      <c r="I24" s="106"/>
    </row>
    <row r="25" spans="1:9" x14ac:dyDescent="0.2">
      <c r="A25" s="107"/>
      <c r="B25" s="169" t="s">
        <v>14</v>
      </c>
      <c r="C25" s="169"/>
      <c r="D25" s="169"/>
      <c r="E25" s="169"/>
      <c r="F25" s="169"/>
      <c r="G25" s="169"/>
      <c r="H25" s="95">
        <f>SUM('Soupis prací'!H262)</f>
        <v>0</v>
      </c>
      <c r="I25" s="106"/>
    </row>
    <row r="26" spans="1:9" x14ac:dyDescent="0.2">
      <c r="A26" s="107"/>
      <c r="B26" s="169" t="s">
        <v>34</v>
      </c>
      <c r="C26" s="169"/>
      <c r="D26" s="169"/>
      <c r="E26" s="169"/>
      <c r="F26" s="169"/>
      <c r="G26" s="169"/>
      <c r="H26" s="95">
        <f>'Soupis prací'!H312</f>
        <v>0</v>
      </c>
      <c r="I26" s="106"/>
    </row>
    <row r="27" spans="1:9" x14ac:dyDescent="0.2">
      <c r="A27" s="107"/>
      <c r="B27" s="143" t="s">
        <v>216</v>
      </c>
      <c r="C27" s="143"/>
      <c r="D27" s="143"/>
      <c r="E27" s="143"/>
      <c r="F27" s="143"/>
      <c r="G27" s="143"/>
      <c r="H27" s="95">
        <f>SUM('Soupis prací'!H377)</f>
        <v>0</v>
      </c>
      <c r="I27" s="106"/>
    </row>
    <row r="28" spans="1:9" x14ac:dyDescent="0.2">
      <c r="A28" s="107"/>
      <c r="B28" s="169" t="s">
        <v>3</v>
      </c>
      <c r="C28" s="169"/>
      <c r="D28" s="169"/>
      <c r="E28" s="169"/>
      <c r="F28" s="169"/>
      <c r="G28" s="169"/>
      <c r="H28" s="95">
        <f>SUM('Soupis prací'!H387)</f>
        <v>0</v>
      </c>
      <c r="I28" s="106"/>
    </row>
    <row r="29" spans="1:9" x14ac:dyDescent="0.2">
      <c r="A29" s="107"/>
      <c r="B29" s="99"/>
      <c r="C29" s="99"/>
      <c r="D29" s="99"/>
      <c r="E29" s="99"/>
      <c r="F29" s="99"/>
      <c r="G29" s="99"/>
      <c r="H29" s="86"/>
      <c r="I29" s="106"/>
    </row>
    <row r="30" spans="1:9" x14ac:dyDescent="0.2">
      <c r="A30" s="107"/>
      <c r="B30" s="81"/>
      <c r="C30" s="81"/>
      <c r="D30" s="81"/>
      <c r="E30" s="81"/>
      <c r="F30" s="81"/>
      <c r="G30" s="81"/>
      <c r="H30" s="81"/>
      <c r="I30" s="106"/>
    </row>
    <row r="31" spans="1:9" x14ac:dyDescent="0.2">
      <c r="A31" s="107"/>
      <c r="B31" s="81"/>
      <c r="C31" s="81"/>
      <c r="D31" s="81"/>
      <c r="E31" s="81"/>
      <c r="F31" s="81"/>
      <c r="G31" s="81"/>
      <c r="H31" s="81"/>
      <c r="I31" s="106"/>
    </row>
    <row r="32" spans="1:9" ht="13.5" thickBot="1" x14ac:dyDescent="0.25">
      <c r="A32" s="109"/>
      <c r="B32" s="110"/>
      <c r="C32" s="110"/>
      <c r="D32" s="110"/>
      <c r="E32" s="110"/>
      <c r="F32" s="110"/>
      <c r="G32" s="110"/>
      <c r="H32" s="110"/>
      <c r="I32" s="111"/>
    </row>
  </sheetData>
  <mergeCells count="15">
    <mergeCell ref="B28:G28"/>
    <mergeCell ref="B22:G22"/>
    <mergeCell ref="B23:G23"/>
    <mergeCell ref="B25:G25"/>
    <mergeCell ref="B26:G26"/>
    <mergeCell ref="B19:G19"/>
    <mergeCell ref="B20:G20"/>
    <mergeCell ref="B21:G21"/>
    <mergeCell ref="C5:D5"/>
    <mergeCell ref="E5:F5"/>
    <mergeCell ref="D11:G11"/>
    <mergeCell ref="B17:G17"/>
    <mergeCell ref="B18:G18"/>
    <mergeCell ref="D8:I8"/>
    <mergeCell ref="D9:I9"/>
  </mergeCells>
  <pageMargins left="0.7" right="0.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7"/>
  <sheetViews>
    <sheetView tabSelected="1" view="pageBreakPreview" topLeftCell="A353" zoomScale="90" zoomScaleNormal="100" zoomScaleSheetLayoutView="90" workbookViewId="0">
      <selection activeCell="M400" sqref="M400"/>
    </sheetView>
  </sheetViews>
  <sheetFormatPr defaultRowHeight="12.75" x14ac:dyDescent="0.2"/>
  <cols>
    <col min="1" max="1" width="6.5703125" style="123" customWidth="1"/>
    <col min="2" max="2" width="4" style="123" customWidth="1"/>
    <col min="3" max="3" width="12.7109375" style="123" customWidth="1"/>
    <col min="4" max="4" width="49.28515625" style="123" customWidth="1"/>
    <col min="5" max="5" width="9.140625" style="123"/>
    <col min="6" max="6" width="4.7109375" style="123" customWidth="1"/>
    <col min="7" max="7" width="15.7109375" style="123" customWidth="1"/>
    <col min="8" max="8" width="14" style="122" customWidth="1"/>
    <col min="9" max="9" width="14.42578125" style="125" customWidth="1"/>
    <col min="10" max="16384" width="9.140625" style="123"/>
  </cols>
  <sheetData>
    <row r="1" spans="1:9" x14ac:dyDescent="0.2">
      <c r="A1" s="34"/>
      <c r="B1" s="34"/>
      <c r="C1" s="34"/>
      <c r="G1" s="124"/>
      <c r="H1" s="88"/>
    </row>
    <row r="2" spans="1:9" x14ac:dyDescent="0.2">
      <c r="A2" s="34"/>
      <c r="B2" s="34"/>
      <c r="C2" s="22"/>
      <c r="D2" s="22"/>
      <c r="E2" s="23"/>
      <c r="F2" s="23"/>
      <c r="G2" s="23"/>
      <c r="H2" s="89"/>
    </row>
    <row r="3" spans="1:9" x14ac:dyDescent="0.2">
      <c r="A3" s="34"/>
      <c r="B3" s="34"/>
      <c r="C3" s="22"/>
      <c r="D3" s="22"/>
      <c r="E3" s="23"/>
      <c r="F3" s="23"/>
      <c r="G3" s="23"/>
      <c r="H3" s="89"/>
    </row>
    <row r="4" spans="1:9" ht="18.75" x14ac:dyDescent="0.3">
      <c r="A4" s="149" t="s">
        <v>23</v>
      </c>
      <c r="B4" s="149"/>
      <c r="C4" s="149"/>
      <c r="D4" s="149"/>
      <c r="E4" s="149"/>
      <c r="F4" s="149"/>
      <c r="G4" s="149"/>
      <c r="H4" s="149"/>
      <c r="I4" s="149"/>
    </row>
    <row r="5" spans="1:9" x14ac:dyDescent="0.2">
      <c r="A5" s="34"/>
      <c r="B5" s="34"/>
      <c r="C5" s="126" t="s">
        <v>6</v>
      </c>
      <c r="D5" s="126" t="s">
        <v>10</v>
      </c>
      <c r="F5" s="126"/>
      <c r="G5" s="25"/>
      <c r="H5" s="90"/>
    </row>
    <row r="6" spans="1:9" x14ac:dyDescent="0.2">
      <c r="A6" s="34"/>
      <c r="B6" s="34"/>
      <c r="C6" s="12"/>
      <c r="D6" s="12"/>
      <c r="E6" s="7"/>
      <c r="F6" s="7"/>
      <c r="G6" s="7"/>
      <c r="H6" s="91"/>
    </row>
    <row r="7" spans="1:9" x14ac:dyDescent="0.2">
      <c r="A7" s="34"/>
      <c r="B7" s="34"/>
      <c r="C7" s="12"/>
      <c r="D7" s="12"/>
      <c r="E7" s="7"/>
      <c r="F7" s="7"/>
      <c r="G7" s="7"/>
      <c r="H7" s="91"/>
    </row>
    <row r="8" spans="1:9" ht="47.25" customHeight="1" x14ac:dyDescent="0.2">
      <c r="A8" s="34"/>
      <c r="B8" s="174" t="s">
        <v>8</v>
      </c>
      <c r="C8" s="174"/>
      <c r="D8" s="176" t="s">
        <v>147</v>
      </c>
      <c r="E8" s="176"/>
      <c r="G8" s="87"/>
      <c r="H8" s="92"/>
    </row>
    <row r="9" spans="1:9" ht="15.75" x14ac:dyDescent="0.2">
      <c r="A9" s="34"/>
      <c r="B9" s="175" t="s">
        <v>9</v>
      </c>
      <c r="C9" s="175"/>
      <c r="D9" s="37" t="s">
        <v>127</v>
      </c>
      <c r="G9" s="8"/>
      <c r="H9" s="93"/>
    </row>
    <row r="10" spans="1:9" ht="15.75" x14ac:dyDescent="0.2">
      <c r="A10" s="34"/>
      <c r="B10" s="98" t="s">
        <v>7</v>
      </c>
      <c r="D10" s="134" t="s">
        <v>148</v>
      </c>
      <c r="G10" s="8"/>
      <c r="H10" s="93"/>
    </row>
    <row r="11" spans="1:9" ht="47.25" x14ac:dyDescent="0.2">
      <c r="A11" s="34"/>
      <c r="B11" s="98" t="s">
        <v>15</v>
      </c>
      <c r="D11" s="131" t="s">
        <v>149</v>
      </c>
      <c r="G11" s="8"/>
      <c r="H11" s="93"/>
    </row>
    <row r="12" spans="1:9" ht="15.75" x14ac:dyDescent="0.25">
      <c r="A12" s="112"/>
      <c r="B12" s="112"/>
      <c r="C12" s="112"/>
      <c r="D12" s="113"/>
      <c r="E12" s="113"/>
      <c r="F12" s="113"/>
      <c r="G12" s="113"/>
      <c r="H12" s="114"/>
    </row>
    <row r="13" spans="1:9" ht="25.5" x14ac:dyDescent="0.2">
      <c r="A13" s="59" t="s">
        <v>24</v>
      </c>
      <c r="B13" s="59" t="s">
        <v>30</v>
      </c>
      <c r="C13" s="59" t="s">
        <v>26</v>
      </c>
      <c r="D13" s="60" t="s">
        <v>4</v>
      </c>
      <c r="E13" s="59" t="s">
        <v>27</v>
      </c>
      <c r="F13" s="59" t="s">
        <v>0</v>
      </c>
      <c r="G13" s="61" t="s">
        <v>29</v>
      </c>
      <c r="H13" s="61" t="s">
        <v>22</v>
      </c>
      <c r="I13" s="115" t="s">
        <v>28</v>
      </c>
    </row>
    <row r="14" spans="1:9" ht="15.75" x14ac:dyDescent="0.25">
      <c r="A14" s="34"/>
      <c r="B14" s="34"/>
      <c r="D14" s="121" t="s">
        <v>13</v>
      </c>
      <c r="H14" s="88"/>
      <c r="I14" s="116"/>
    </row>
    <row r="15" spans="1:9" x14ac:dyDescent="0.2">
      <c r="A15" s="34">
        <v>1</v>
      </c>
      <c r="B15" s="34" t="s">
        <v>25</v>
      </c>
      <c r="C15" s="142" t="s">
        <v>97</v>
      </c>
      <c r="D15" s="138" t="s">
        <v>98</v>
      </c>
      <c r="E15" s="140">
        <v>150</v>
      </c>
      <c r="F15" s="141" t="s">
        <v>31</v>
      </c>
      <c r="G15" s="139"/>
      <c r="H15" s="88">
        <f>SUM(E15*G15)</f>
        <v>0</v>
      </c>
      <c r="I15" s="116" t="s">
        <v>135</v>
      </c>
    </row>
    <row r="16" spans="1:9" x14ac:dyDescent="0.2">
      <c r="A16" s="34"/>
      <c r="B16" s="96" t="s">
        <v>36</v>
      </c>
      <c r="C16" s="117"/>
      <c r="D16" s="120" t="s">
        <v>98</v>
      </c>
      <c r="E16" s="118"/>
      <c r="F16" s="128"/>
      <c r="G16" s="119"/>
      <c r="H16" s="88"/>
      <c r="I16" s="116"/>
    </row>
    <row r="17" spans="1:9" x14ac:dyDescent="0.2">
      <c r="A17" s="34"/>
      <c r="B17" s="96" t="s">
        <v>37</v>
      </c>
      <c r="C17" s="117"/>
      <c r="D17" s="120" t="s">
        <v>47</v>
      </c>
      <c r="E17" s="118"/>
      <c r="F17" s="128"/>
      <c r="G17" s="119"/>
      <c r="H17" s="88"/>
      <c r="I17" s="116"/>
    </row>
    <row r="18" spans="1:9" x14ac:dyDescent="0.2">
      <c r="A18" s="34"/>
      <c r="B18" s="96" t="s">
        <v>37</v>
      </c>
      <c r="C18" s="117"/>
      <c r="D18" s="120"/>
      <c r="E18" s="118">
        <v>150</v>
      </c>
      <c r="F18" s="128"/>
      <c r="G18" s="119"/>
      <c r="H18" s="88"/>
      <c r="I18" s="116"/>
    </row>
    <row r="19" spans="1:9" x14ac:dyDescent="0.2">
      <c r="A19" s="34">
        <v>2</v>
      </c>
      <c r="B19" s="34" t="s">
        <v>25</v>
      </c>
      <c r="C19" s="142" t="s">
        <v>206</v>
      </c>
      <c r="D19" s="138" t="s">
        <v>207</v>
      </c>
      <c r="E19" s="140">
        <v>180</v>
      </c>
      <c r="F19" s="141" t="s">
        <v>31</v>
      </c>
      <c r="G19" s="139"/>
      <c r="H19" s="88">
        <f>SUM(E19*G19)</f>
        <v>0</v>
      </c>
      <c r="I19" s="116" t="s">
        <v>135</v>
      </c>
    </row>
    <row r="20" spans="1:9" x14ac:dyDescent="0.2">
      <c r="A20" s="34"/>
      <c r="B20" s="96" t="s">
        <v>36</v>
      </c>
      <c r="C20" s="117"/>
      <c r="D20" s="120" t="s">
        <v>207</v>
      </c>
      <c r="E20" s="118"/>
      <c r="F20" s="128"/>
      <c r="G20" s="119"/>
      <c r="H20" s="88"/>
      <c r="I20" s="116"/>
    </row>
    <row r="21" spans="1:9" x14ac:dyDescent="0.2">
      <c r="A21" s="34"/>
      <c r="B21" s="96" t="s">
        <v>37</v>
      </c>
      <c r="C21" s="117"/>
      <c r="D21" s="120" t="s">
        <v>47</v>
      </c>
      <c r="E21" s="118"/>
      <c r="F21" s="128"/>
      <c r="G21" s="119"/>
      <c r="H21" s="88"/>
      <c r="I21" s="116"/>
    </row>
    <row r="22" spans="1:9" x14ac:dyDescent="0.2">
      <c r="A22" s="34"/>
      <c r="B22" s="96" t="s">
        <v>37</v>
      </c>
      <c r="C22" s="117"/>
      <c r="D22" s="120"/>
      <c r="E22" s="118">
        <v>180</v>
      </c>
      <c r="F22" s="128"/>
      <c r="G22" s="119"/>
      <c r="H22" s="88"/>
      <c r="I22" s="116"/>
    </row>
    <row r="23" spans="1:9" x14ac:dyDescent="0.2">
      <c r="A23" s="34">
        <v>3</v>
      </c>
      <c r="B23" s="34" t="s">
        <v>25</v>
      </c>
      <c r="C23" s="142" t="s">
        <v>40</v>
      </c>
      <c r="D23" s="138" t="s">
        <v>41</v>
      </c>
      <c r="E23" s="140">
        <v>70</v>
      </c>
      <c r="F23" s="141" t="s">
        <v>31</v>
      </c>
      <c r="G23" s="139"/>
      <c r="H23" s="88">
        <f>SUM(E23*G23)</f>
        <v>0</v>
      </c>
      <c r="I23" s="116" t="s">
        <v>135</v>
      </c>
    </row>
    <row r="24" spans="1:9" x14ac:dyDescent="0.2">
      <c r="A24" s="34"/>
      <c r="B24" s="96" t="s">
        <v>36</v>
      </c>
      <c r="C24" s="117"/>
      <c r="D24" s="120" t="s">
        <v>41</v>
      </c>
      <c r="E24" s="118"/>
      <c r="F24" s="128"/>
      <c r="G24" s="119"/>
      <c r="H24" s="88"/>
      <c r="I24" s="116"/>
    </row>
    <row r="25" spans="1:9" x14ac:dyDescent="0.2">
      <c r="A25" s="34"/>
      <c r="B25" s="96" t="s">
        <v>37</v>
      </c>
      <c r="C25" s="117"/>
      <c r="D25" s="120" t="s">
        <v>208</v>
      </c>
      <c r="E25" s="118"/>
      <c r="F25" s="128"/>
      <c r="G25" s="119"/>
      <c r="H25" s="88"/>
      <c r="I25" s="116"/>
    </row>
    <row r="26" spans="1:9" x14ac:dyDescent="0.2">
      <c r="A26" s="34"/>
      <c r="B26" s="96" t="s">
        <v>37</v>
      </c>
      <c r="C26" s="117"/>
      <c r="D26" s="120"/>
      <c r="E26" s="118">
        <v>70</v>
      </c>
      <c r="F26" s="128"/>
      <c r="G26" s="119"/>
      <c r="H26" s="88"/>
      <c r="I26" s="116"/>
    </row>
    <row r="27" spans="1:9" x14ac:dyDescent="0.2">
      <c r="A27" s="34"/>
      <c r="B27" s="34"/>
      <c r="C27" s="15"/>
      <c r="D27" s="21"/>
      <c r="E27" s="16"/>
      <c r="F27" s="14"/>
      <c r="G27" s="127" t="s">
        <v>35</v>
      </c>
      <c r="H27" s="94">
        <f>SUM(H15:H26)</f>
        <v>0</v>
      </c>
      <c r="I27" s="116"/>
    </row>
    <row r="28" spans="1:9" ht="15.75" x14ac:dyDescent="0.25">
      <c r="A28" s="34"/>
      <c r="B28" s="96"/>
      <c r="D28" s="121" t="s">
        <v>33</v>
      </c>
      <c r="H28" s="88"/>
      <c r="I28" s="116"/>
    </row>
    <row r="29" spans="1:9" x14ac:dyDescent="0.2">
      <c r="A29" s="34">
        <v>4</v>
      </c>
      <c r="B29" s="34"/>
      <c r="C29" s="133" t="s">
        <v>99</v>
      </c>
      <c r="D29" s="132" t="s">
        <v>100</v>
      </c>
      <c r="E29" s="140">
        <v>190</v>
      </c>
      <c r="F29" s="141" t="s">
        <v>31</v>
      </c>
      <c r="G29" s="139"/>
      <c r="H29" s="88">
        <f>SUM(E29*G29)</f>
        <v>0</v>
      </c>
      <c r="I29" s="116" t="s">
        <v>135</v>
      </c>
    </row>
    <row r="30" spans="1:9" x14ac:dyDescent="0.2">
      <c r="A30" s="34"/>
      <c r="B30" s="96"/>
      <c r="C30" s="117"/>
      <c r="D30" s="120" t="s">
        <v>100</v>
      </c>
      <c r="E30" s="118"/>
      <c r="F30" s="14"/>
      <c r="G30" s="119"/>
      <c r="H30" s="88"/>
      <c r="I30" s="116"/>
    </row>
    <row r="31" spans="1:9" x14ac:dyDescent="0.2">
      <c r="A31" s="34"/>
      <c r="B31" s="96"/>
      <c r="C31" s="117"/>
      <c r="D31" s="120" t="s">
        <v>47</v>
      </c>
      <c r="E31" s="118"/>
      <c r="F31" s="14"/>
      <c r="G31" s="119"/>
      <c r="H31" s="88"/>
      <c r="I31" s="116"/>
    </row>
    <row r="32" spans="1:9" x14ac:dyDescent="0.2">
      <c r="A32" s="34"/>
      <c r="B32" s="96"/>
      <c r="C32" s="117"/>
      <c r="D32" s="120"/>
      <c r="E32" s="118">
        <v>190</v>
      </c>
      <c r="F32" s="14"/>
      <c r="G32" s="119"/>
      <c r="H32" s="88"/>
      <c r="I32" s="116"/>
    </row>
    <row r="33" spans="1:9" x14ac:dyDescent="0.2">
      <c r="A33" s="34"/>
      <c r="B33" s="34"/>
      <c r="C33" s="117"/>
      <c r="D33" s="120"/>
      <c r="E33" s="118"/>
      <c r="G33" s="127" t="s">
        <v>35</v>
      </c>
      <c r="H33" s="94">
        <f>SUM(H29:H32)</f>
        <v>0</v>
      </c>
      <c r="I33" s="116"/>
    </row>
    <row r="34" spans="1:9" ht="15.75" x14ac:dyDescent="0.25">
      <c r="A34" s="34"/>
      <c r="B34" s="96"/>
      <c r="D34" s="121" t="s">
        <v>42</v>
      </c>
      <c r="H34" s="88"/>
      <c r="I34" s="116"/>
    </row>
    <row r="35" spans="1:9" x14ac:dyDescent="0.2">
      <c r="A35" s="34">
        <v>5</v>
      </c>
      <c r="B35" s="34" t="s">
        <v>25</v>
      </c>
      <c r="C35" s="142" t="s">
        <v>136</v>
      </c>
      <c r="D35" s="138" t="s">
        <v>137</v>
      </c>
      <c r="E35" s="140">
        <v>1</v>
      </c>
      <c r="F35" s="141" t="s">
        <v>48</v>
      </c>
      <c r="G35" s="139"/>
      <c r="H35" s="88">
        <f>SUM(E35*G35)</f>
        <v>0</v>
      </c>
      <c r="I35" s="116" t="s">
        <v>135</v>
      </c>
    </row>
    <row r="36" spans="1:9" x14ac:dyDescent="0.2">
      <c r="A36" s="34"/>
      <c r="B36" s="96" t="s">
        <v>36</v>
      </c>
      <c r="C36" s="117"/>
      <c r="D36" s="120" t="s">
        <v>137</v>
      </c>
      <c r="E36" s="118"/>
      <c r="F36" s="14"/>
      <c r="G36" s="119"/>
      <c r="H36" s="88"/>
      <c r="I36" s="116"/>
    </row>
    <row r="37" spans="1:9" x14ac:dyDescent="0.2">
      <c r="A37" s="34"/>
      <c r="B37" s="96" t="s">
        <v>37</v>
      </c>
      <c r="C37" s="117"/>
      <c r="D37" s="120" t="s">
        <v>209</v>
      </c>
      <c r="E37" s="118"/>
      <c r="F37" s="14"/>
      <c r="G37" s="119"/>
      <c r="H37" s="88"/>
      <c r="I37" s="116"/>
    </row>
    <row r="38" spans="1:9" x14ac:dyDescent="0.2">
      <c r="A38" s="34"/>
      <c r="B38" s="96" t="s">
        <v>37</v>
      </c>
      <c r="C38" s="117"/>
      <c r="D38" s="120"/>
      <c r="E38" s="118">
        <v>1</v>
      </c>
      <c r="F38" s="14"/>
      <c r="G38" s="119"/>
      <c r="H38" s="88"/>
      <c r="I38" s="116"/>
    </row>
    <row r="39" spans="1:9" x14ac:dyDescent="0.2">
      <c r="A39" s="34">
        <v>6</v>
      </c>
      <c r="B39" s="17" t="s">
        <v>25</v>
      </c>
      <c r="C39" s="142" t="s">
        <v>210</v>
      </c>
      <c r="D39" s="138" t="s">
        <v>211</v>
      </c>
      <c r="E39" s="140">
        <v>4</v>
      </c>
      <c r="F39" s="141" t="s">
        <v>48</v>
      </c>
      <c r="G39" s="139"/>
      <c r="H39" s="88">
        <f>SUM(E39*G39)</f>
        <v>0</v>
      </c>
      <c r="I39" s="116" t="s">
        <v>135</v>
      </c>
    </row>
    <row r="40" spans="1:9" x14ac:dyDescent="0.2">
      <c r="A40" s="34"/>
      <c r="B40" s="96" t="s">
        <v>36</v>
      </c>
      <c r="C40" s="117"/>
      <c r="D40" s="120" t="s">
        <v>211</v>
      </c>
      <c r="E40" s="118"/>
      <c r="F40" s="14"/>
      <c r="G40" s="119"/>
      <c r="H40" s="88"/>
      <c r="I40" s="116"/>
    </row>
    <row r="41" spans="1:9" x14ac:dyDescent="0.2">
      <c r="A41" s="34"/>
      <c r="B41" s="96" t="s">
        <v>37</v>
      </c>
      <c r="C41" s="117"/>
      <c r="D41" s="120" t="s">
        <v>212</v>
      </c>
      <c r="E41" s="118"/>
      <c r="F41" s="14"/>
      <c r="G41" s="119"/>
      <c r="H41" s="88"/>
      <c r="I41" s="116"/>
    </row>
    <row r="42" spans="1:9" x14ac:dyDescent="0.2">
      <c r="A42" s="34"/>
      <c r="B42" s="96" t="s">
        <v>37</v>
      </c>
      <c r="C42" s="117"/>
      <c r="D42" s="120"/>
      <c r="E42" s="118">
        <v>4</v>
      </c>
      <c r="F42" s="14"/>
      <c r="G42" s="119"/>
      <c r="H42" s="88"/>
      <c r="I42" s="116"/>
    </row>
    <row r="43" spans="1:9" x14ac:dyDescent="0.2">
      <c r="A43" s="34">
        <v>7</v>
      </c>
      <c r="B43" s="17" t="s">
        <v>25</v>
      </c>
      <c r="C43" s="142" t="s">
        <v>233</v>
      </c>
      <c r="D43" s="138" t="s">
        <v>234</v>
      </c>
      <c r="E43" s="140">
        <v>12</v>
      </c>
      <c r="F43" s="141" t="s">
        <v>48</v>
      </c>
      <c r="G43" s="139"/>
      <c r="H43" s="88">
        <f>SUM(E43*G43)</f>
        <v>0</v>
      </c>
      <c r="I43" s="116" t="s">
        <v>135</v>
      </c>
    </row>
    <row r="44" spans="1:9" x14ac:dyDescent="0.2">
      <c r="A44" s="34"/>
      <c r="B44" s="96" t="s">
        <v>36</v>
      </c>
      <c r="C44" s="117"/>
      <c r="D44" s="120" t="s">
        <v>234</v>
      </c>
      <c r="E44" s="118"/>
      <c r="F44" s="14"/>
      <c r="G44" s="119"/>
      <c r="H44" s="88"/>
      <c r="I44" s="116"/>
    </row>
    <row r="45" spans="1:9" x14ac:dyDescent="0.2">
      <c r="A45" s="34"/>
      <c r="B45" s="96" t="s">
        <v>37</v>
      </c>
      <c r="C45" s="117"/>
      <c r="D45" s="120" t="s">
        <v>235</v>
      </c>
      <c r="E45" s="118"/>
      <c r="F45" s="14"/>
      <c r="G45" s="119"/>
      <c r="H45" s="88"/>
      <c r="I45" s="116"/>
    </row>
    <row r="46" spans="1:9" x14ac:dyDescent="0.2">
      <c r="A46" s="34"/>
      <c r="B46" s="96" t="s">
        <v>37</v>
      </c>
      <c r="C46" s="117"/>
      <c r="D46" s="120"/>
      <c r="E46" s="118">
        <v>12</v>
      </c>
      <c r="F46" s="14"/>
      <c r="G46" s="119"/>
      <c r="H46" s="88"/>
      <c r="I46" s="116"/>
    </row>
    <row r="47" spans="1:9" x14ac:dyDescent="0.2">
      <c r="A47" s="34">
        <v>8</v>
      </c>
      <c r="B47" s="17" t="s">
        <v>25</v>
      </c>
      <c r="C47" s="142" t="s">
        <v>236</v>
      </c>
      <c r="D47" s="138" t="s">
        <v>237</v>
      </c>
      <c r="E47" s="140">
        <v>48</v>
      </c>
      <c r="F47" s="141" t="s">
        <v>48</v>
      </c>
      <c r="G47" s="139"/>
      <c r="H47" s="88">
        <f>SUM(E47*G47)</f>
        <v>0</v>
      </c>
      <c r="I47" s="116" t="s">
        <v>135</v>
      </c>
    </row>
    <row r="48" spans="1:9" x14ac:dyDescent="0.2">
      <c r="A48" s="34"/>
      <c r="B48" s="96" t="s">
        <v>36</v>
      </c>
      <c r="C48" s="117"/>
      <c r="D48" s="120" t="s">
        <v>237</v>
      </c>
      <c r="E48" s="118"/>
      <c r="F48" s="14"/>
      <c r="G48" s="119"/>
      <c r="H48" s="88"/>
      <c r="I48" s="116"/>
    </row>
    <row r="49" spans="1:9" x14ac:dyDescent="0.2">
      <c r="A49" s="34"/>
      <c r="B49" s="96" t="s">
        <v>37</v>
      </c>
      <c r="C49" s="117"/>
      <c r="D49" s="120" t="s">
        <v>238</v>
      </c>
      <c r="E49" s="118"/>
      <c r="F49" s="14"/>
      <c r="G49" s="119"/>
      <c r="H49" s="88"/>
      <c r="I49" s="116"/>
    </row>
    <row r="50" spans="1:9" x14ac:dyDescent="0.2">
      <c r="A50" s="34"/>
      <c r="B50" s="96" t="s">
        <v>37</v>
      </c>
      <c r="C50" s="117"/>
      <c r="D50" s="120"/>
      <c r="E50" s="118">
        <v>48</v>
      </c>
      <c r="F50" s="14"/>
      <c r="G50" s="119"/>
      <c r="H50" s="88"/>
      <c r="I50" s="116"/>
    </row>
    <row r="51" spans="1:9" x14ac:dyDescent="0.2">
      <c r="A51" s="34"/>
      <c r="B51" s="96"/>
      <c r="C51" s="117"/>
      <c r="D51" s="120"/>
      <c r="E51" s="118"/>
      <c r="F51" s="14"/>
      <c r="G51" s="127" t="s">
        <v>35</v>
      </c>
      <c r="H51" s="94">
        <f>SUM(H35:H50)</f>
        <v>0</v>
      </c>
      <c r="I51" s="116"/>
    </row>
    <row r="52" spans="1:9" ht="15.75" x14ac:dyDescent="0.25">
      <c r="A52" s="34"/>
      <c r="B52" s="96"/>
      <c r="D52" s="121" t="s">
        <v>39</v>
      </c>
      <c r="H52" s="88"/>
      <c r="I52" s="116"/>
    </row>
    <row r="53" spans="1:9" x14ac:dyDescent="0.2">
      <c r="A53" s="34">
        <v>9</v>
      </c>
      <c r="B53" s="34" t="s">
        <v>25</v>
      </c>
      <c r="C53" s="142" t="s">
        <v>200</v>
      </c>
      <c r="D53" s="138" t="s">
        <v>201</v>
      </c>
      <c r="E53" s="140">
        <v>5</v>
      </c>
      <c r="F53" s="141" t="s">
        <v>49</v>
      </c>
      <c r="G53" s="139"/>
      <c r="H53" s="88">
        <f>SUM(E53*G53)</f>
        <v>0</v>
      </c>
      <c r="I53" s="116" t="s">
        <v>135</v>
      </c>
    </row>
    <row r="54" spans="1:9" x14ac:dyDescent="0.2">
      <c r="A54" s="34"/>
      <c r="B54" s="96" t="s">
        <v>36</v>
      </c>
      <c r="C54" s="117"/>
      <c r="D54" s="120" t="s">
        <v>201</v>
      </c>
      <c r="E54" s="118"/>
      <c r="F54" s="14"/>
      <c r="G54" s="119"/>
      <c r="H54" s="88"/>
      <c r="I54" s="116"/>
    </row>
    <row r="55" spans="1:9" x14ac:dyDescent="0.2">
      <c r="A55" s="34"/>
      <c r="B55" s="96" t="s">
        <v>37</v>
      </c>
      <c r="C55" s="117"/>
      <c r="D55" s="120" t="s">
        <v>47</v>
      </c>
      <c r="E55" s="118"/>
      <c r="F55" s="14"/>
      <c r="G55" s="119"/>
      <c r="H55" s="88"/>
      <c r="I55" s="116"/>
    </row>
    <row r="56" spans="1:9" x14ac:dyDescent="0.2">
      <c r="A56" s="34"/>
      <c r="B56" s="96" t="s">
        <v>37</v>
      </c>
      <c r="C56" s="117"/>
      <c r="D56" s="120"/>
      <c r="E56" s="118">
        <v>5</v>
      </c>
      <c r="F56" s="14"/>
      <c r="G56" s="119"/>
      <c r="H56" s="88"/>
      <c r="I56" s="116"/>
    </row>
    <row r="57" spans="1:9" x14ac:dyDescent="0.2">
      <c r="A57" s="34">
        <v>10</v>
      </c>
      <c r="B57" s="34" t="s">
        <v>25</v>
      </c>
      <c r="C57" s="142" t="s">
        <v>202</v>
      </c>
      <c r="D57" s="138" t="s">
        <v>203</v>
      </c>
      <c r="E57" s="140">
        <v>5</v>
      </c>
      <c r="F57" s="141" t="s">
        <v>49</v>
      </c>
      <c r="G57" s="139"/>
      <c r="H57" s="88">
        <f>SUM(E57*G57)</f>
        <v>0</v>
      </c>
      <c r="I57" s="116" t="s">
        <v>135</v>
      </c>
    </row>
    <row r="58" spans="1:9" x14ac:dyDescent="0.2">
      <c r="A58" s="34"/>
      <c r="B58" s="96" t="s">
        <v>36</v>
      </c>
      <c r="C58" s="117"/>
      <c r="D58" s="120" t="s">
        <v>203</v>
      </c>
      <c r="E58" s="118"/>
      <c r="F58" s="14"/>
      <c r="G58" s="119"/>
      <c r="H58" s="88"/>
      <c r="I58" s="116"/>
    </row>
    <row r="59" spans="1:9" x14ac:dyDescent="0.2">
      <c r="A59" s="34"/>
      <c r="B59" s="96" t="s">
        <v>37</v>
      </c>
      <c r="C59" s="117"/>
      <c r="D59" s="120" t="s">
        <v>47</v>
      </c>
      <c r="E59" s="118"/>
      <c r="F59" s="14"/>
      <c r="G59" s="119"/>
      <c r="H59" s="88"/>
      <c r="I59" s="116"/>
    </row>
    <row r="60" spans="1:9" x14ac:dyDescent="0.2">
      <c r="A60" s="34"/>
      <c r="B60" s="96" t="s">
        <v>37</v>
      </c>
      <c r="C60" s="117"/>
      <c r="D60" s="120"/>
      <c r="E60" s="118">
        <v>5</v>
      </c>
      <c r="F60" s="14"/>
      <c r="G60" s="119"/>
      <c r="H60" s="88"/>
      <c r="I60" s="116"/>
    </row>
    <row r="61" spans="1:9" x14ac:dyDescent="0.2">
      <c r="A61" s="34">
        <v>11</v>
      </c>
      <c r="B61" s="17" t="s">
        <v>25</v>
      </c>
      <c r="C61" s="142" t="s">
        <v>50</v>
      </c>
      <c r="D61" s="138" t="s">
        <v>114</v>
      </c>
      <c r="E61" s="140">
        <v>2.59</v>
      </c>
      <c r="F61" s="141" t="s">
        <v>51</v>
      </c>
      <c r="G61" s="139"/>
      <c r="H61" s="88">
        <f>SUM(E61*G61)</f>
        <v>0</v>
      </c>
      <c r="I61" s="116" t="s">
        <v>135</v>
      </c>
    </row>
    <row r="62" spans="1:9" x14ac:dyDescent="0.2">
      <c r="A62" s="34"/>
      <c r="B62" s="96" t="s">
        <v>36</v>
      </c>
      <c r="C62" s="117"/>
      <c r="D62" s="120" t="s">
        <v>114</v>
      </c>
      <c r="E62" s="118"/>
      <c r="F62" s="14"/>
      <c r="G62" s="119"/>
      <c r="H62" s="88"/>
      <c r="I62" s="116"/>
    </row>
    <row r="63" spans="1:9" x14ac:dyDescent="0.2">
      <c r="A63" s="34"/>
      <c r="B63" s="96" t="s">
        <v>37</v>
      </c>
      <c r="C63" s="117"/>
      <c r="D63" s="120" t="s">
        <v>167</v>
      </c>
      <c r="E63" s="118"/>
      <c r="F63" s="14"/>
      <c r="G63" s="119"/>
      <c r="H63" s="88"/>
      <c r="I63" s="116"/>
    </row>
    <row r="64" spans="1:9" x14ac:dyDescent="0.2">
      <c r="A64" s="34"/>
      <c r="B64" s="96" t="s">
        <v>37</v>
      </c>
      <c r="C64" s="117"/>
      <c r="D64" s="120"/>
      <c r="E64" s="118">
        <v>2.59</v>
      </c>
      <c r="F64" s="14"/>
      <c r="G64" s="119"/>
      <c r="H64" s="88"/>
      <c r="I64" s="116"/>
    </row>
    <row r="65" spans="1:9" x14ac:dyDescent="0.2">
      <c r="A65" s="34">
        <v>12</v>
      </c>
      <c r="B65" s="17" t="s">
        <v>25</v>
      </c>
      <c r="C65" s="142" t="s">
        <v>52</v>
      </c>
      <c r="D65" s="138" t="s">
        <v>53</v>
      </c>
      <c r="E65" s="140">
        <v>11.2</v>
      </c>
      <c r="F65" s="141" t="s">
        <v>51</v>
      </c>
      <c r="G65" s="139"/>
      <c r="H65" s="88">
        <f>SUM(E65*G65)</f>
        <v>0</v>
      </c>
      <c r="I65" s="116" t="s">
        <v>135</v>
      </c>
    </row>
    <row r="66" spans="1:9" x14ac:dyDescent="0.2">
      <c r="A66" s="34"/>
      <c r="B66" s="96" t="s">
        <v>36</v>
      </c>
      <c r="C66" s="117"/>
      <c r="D66" s="120" t="s">
        <v>53</v>
      </c>
      <c r="E66" s="118"/>
      <c r="F66" s="14"/>
      <c r="G66" s="119"/>
      <c r="H66" s="88"/>
      <c r="I66" s="116"/>
    </row>
    <row r="67" spans="1:9" x14ac:dyDescent="0.2">
      <c r="A67" s="34"/>
      <c r="B67" s="96" t="s">
        <v>37</v>
      </c>
      <c r="C67" s="117"/>
      <c r="D67" s="120" t="s">
        <v>204</v>
      </c>
      <c r="E67" s="118"/>
      <c r="F67" s="14"/>
      <c r="G67" s="119"/>
      <c r="H67" s="88"/>
      <c r="I67" s="116"/>
    </row>
    <row r="68" spans="1:9" x14ac:dyDescent="0.2">
      <c r="A68" s="34"/>
      <c r="B68" s="96" t="s">
        <v>37</v>
      </c>
      <c r="C68" s="117"/>
      <c r="D68" s="120"/>
      <c r="E68" s="118">
        <v>11.2</v>
      </c>
      <c r="F68" s="14"/>
      <c r="G68" s="119"/>
      <c r="H68" s="88"/>
      <c r="I68" s="116"/>
    </row>
    <row r="69" spans="1:9" x14ac:dyDescent="0.2">
      <c r="A69" s="34">
        <v>13</v>
      </c>
      <c r="B69" s="17" t="s">
        <v>25</v>
      </c>
      <c r="C69" s="142" t="s">
        <v>115</v>
      </c>
      <c r="D69" s="138" t="s">
        <v>116</v>
      </c>
      <c r="E69" s="140">
        <v>2.5</v>
      </c>
      <c r="F69" s="141" t="s">
        <v>51</v>
      </c>
      <c r="G69" s="139"/>
      <c r="H69" s="88">
        <f>SUM(E69*G69)</f>
        <v>0</v>
      </c>
      <c r="I69" s="116" t="s">
        <v>135</v>
      </c>
    </row>
    <row r="70" spans="1:9" x14ac:dyDescent="0.2">
      <c r="A70" s="34"/>
      <c r="B70" s="96" t="s">
        <v>36</v>
      </c>
      <c r="C70" s="117"/>
      <c r="D70" s="120" t="s">
        <v>116</v>
      </c>
      <c r="E70" s="118"/>
      <c r="F70" s="14"/>
      <c r="G70" s="119"/>
      <c r="H70" s="88"/>
      <c r="I70" s="116"/>
    </row>
    <row r="71" spans="1:9" x14ac:dyDescent="0.2">
      <c r="A71" s="34"/>
      <c r="B71" s="96" t="s">
        <v>37</v>
      </c>
      <c r="C71" s="117"/>
      <c r="D71" s="120" t="s">
        <v>205</v>
      </c>
      <c r="E71" s="118"/>
      <c r="F71" s="14"/>
      <c r="G71" s="119"/>
      <c r="H71" s="88"/>
      <c r="I71" s="116"/>
    </row>
    <row r="72" spans="1:9" x14ac:dyDescent="0.2">
      <c r="A72" s="34"/>
      <c r="B72" s="96" t="s">
        <v>37</v>
      </c>
      <c r="C72" s="117"/>
      <c r="D72" s="120"/>
      <c r="E72" s="118">
        <v>2.5</v>
      </c>
      <c r="F72" s="14"/>
      <c r="G72" s="119"/>
      <c r="H72" s="88"/>
      <c r="I72" s="116"/>
    </row>
    <row r="73" spans="1:9" x14ac:dyDescent="0.2">
      <c r="A73" s="34"/>
      <c r="B73" s="17"/>
      <c r="C73" s="15"/>
      <c r="D73" s="21"/>
      <c r="E73" s="16"/>
      <c r="F73" s="14"/>
      <c r="G73" s="127" t="s">
        <v>35</v>
      </c>
      <c r="H73" s="94">
        <f>SUM(H53:H72)</f>
        <v>0</v>
      </c>
      <c r="I73" s="116"/>
    </row>
    <row r="74" spans="1:9" ht="15.75" x14ac:dyDescent="0.25">
      <c r="A74" s="34"/>
      <c r="B74" s="96"/>
      <c r="D74" s="121" t="s">
        <v>43</v>
      </c>
      <c r="H74" s="88"/>
      <c r="I74" s="116"/>
    </row>
    <row r="75" spans="1:9" x14ac:dyDescent="0.2">
      <c r="A75" s="34">
        <v>14</v>
      </c>
      <c r="B75" s="34" t="s">
        <v>25</v>
      </c>
      <c r="C75" s="142" t="s">
        <v>151</v>
      </c>
      <c r="D75" s="138" t="s">
        <v>152</v>
      </c>
      <c r="E75" s="140">
        <v>3</v>
      </c>
      <c r="F75" s="141" t="s">
        <v>48</v>
      </c>
      <c r="G75" s="139"/>
      <c r="H75" s="88">
        <f>SUM(E75*G75)</f>
        <v>0</v>
      </c>
      <c r="I75" s="116" t="s">
        <v>135</v>
      </c>
    </row>
    <row r="76" spans="1:9" x14ac:dyDescent="0.2">
      <c r="A76" s="34"/>
      <c r="B76" s="96" t="s">
        <v>36</v>
      </c>
      <c r="C76" s="117"/>
      <c r="D76" s="120" t="s">
        <v>152</v>
      </c>
      <c r="E76" s="118"/>
      <c r="F76" s="14"/>
      <c r="G76" s="119"/>
      <c r="H76" s="88"/>
      <c r="I76" s="116"/>
    </row>
    <row r="77" spans="1:9" x14ac:dyDescent="0.2">
      <c r="A77" s="34"/>
      <c r="B77" s="96" t="s">
        <v>37</v>
      </c>
      <c r="C77" s="117"/>
      <c r="D77" s="120" t="s">
        <v>47</v>
      </c>
      <c r="E77" s="118"/>
      <c r="F77" s="14"/>
      <c r="G77" s="119"/>
      <c r="H77" s="88"/>
      <c r="I77" s="116"/>
    </row>
    <row r="78" spans="1:9" x14ac:dyDescent="0.2">
      <c r="A78" s="34"/>
      <c r="B78" s="96" t="s">
        <v>37</v>
      </c>
      <c r="C78" s="117"/>
      <c r="D78" s="120"/>
      <c r="E78" s="118">
        <v>3</v>
      </c>
      <c r="F78" s="14"/>
      <c r="G78" s="119"/>
      <c r="H78" s="88"/>
      <c r="I78" s="116"/>
    </row>
    <row r="79" spans="1:9" x14ac:dyDescent="0.2">
      <c r="A79" s="34">
        <v>15</v>
      </c>
      <c r="B79" s="17" t="s">
        <v>25</v>
      </c>
      <c r="C79" s="142" t="s">
        <v>153</v>
      </c>
      <c r="D79" s="138" t="s">
        <v>154</v>
      </c>
      <c r="E79" s="140">
        <v>4</v>
      </c>
      <c r="F79" s="141" t="s">
        <v>48</v>
      </c>
      <c r="G79" s="139"/>
      <c r="H79" s="88">
        <f>SUM(E79*G79)</f>
        <v>0</v>
      </c>
      <c r="I79" s="116" t="s">
        <v>135</v>
      </c>
    </row>
    <row r="80" spans="1:9" x14ac:dyDescent="0.2">
      <c r="A80" s="34"/>
      <c r="B80" s="96" t="s">
        <v>36</v>
      </c>
      <c r="C80" s="117"/>
      <c r="D80" s="120" t="s">
        <v>154</v>
      </c>
      <c r="E80" s="118"/>
      <c r="F80" s="14"/>
      <c r="G80" s="119"/>
      <c r="H80" s="88"/>
      <c r="I80" s="116"/>
    </row>
    <row r="81" spans="1:9" x14ac:dyDescent="0.2">
      <c r="A81" s="34"/>
      <c r="B81" s="96" t="s">
        <v>37</v>
      </c>
      <c r="C81" s="117"/>
      <c r="D81" s="120" t="s">
        <v>47</v>
      </c>
      <c r="E81" s="118"/>
      <c r="F81" s="14"/>
      <c r="G81" s="119"/>
      <c r="H81" s="88"/>
      <c r="I81" s="116"/>
    </row>
    <row r="82" spans="1:9" x14ac:dyDescent="0.2">
      <c r="A82" s="34"/>
      <c r="B82" s="96" t="s">
        <v>37</v>
      </c>
      <c r="C82" s="117"/>
      <c r="D82" s="120"/>
      <c r="E82" s="118">
        <v>4</v>
      </c>
      <c r="F82" s="14"/>
      <c r="G82" s="119"/>
      <c r="H82" s="88"/>
      <c r="I82" s="116"/>
    </row>
    <row r="83" spans="1:9" x14ac:dyDescent="0.2">
      <c r="A83" s="34">
        <v>16</v>
      </c>
      <c r="B83" s="17" t="s">
        <v>25</v>
      </c>
      <c r="C83" s="142" t="s">
        <v>155</v>
      </c>
      <c r="D83" s="138" t="s">
        <v>156</v>
      </c>
      <c r="E83" s="140">
        <v>4</v>
      </c>
      <c r="F83" s="141" t="s">
        <v>48</v>
      </c>
      <c r="G83" s="139"/>
      <c r="H83" s="88">
        <f>SUM(E83*G83)</f>
        <v>0</v>
      </c>
      <c r="I83" s="116" t="s">
        <v>135</v>
      </c>
    </row>
    <row r="84" spans="1:9" x14ac:dyDescent="0.2">
      <c r="A84" s="34"/>
      <c r="B84" s="96" t="s">
        <v>36</v>
      </c>
      <c r="C84" s="117"/>
      <c r="D84" s="136" t="s">
        <v>156</v>
      </c>
      <c r="E84" s="118"/>
      <c r="F84" s="14"/>
      <c r="G84" s="119"/>
      <c r="H84" s="88"/>
      <c r="I84" s="116"/>
    </row>
    <row r="85" spans="1:9" x14ac:dyDescent="0.2">
      <c r="A85" s="34"/>
      <c r="B85" s="96" t="s">
        <v>37</v>
      </c>
      <c r="C85" s="117"/>
      <c r="D85" s="120" t="s">
        <v>47</v>
      </c>
      <c r="E85" s="118"/>
      <c r="F85" s="14"/>
      <c r="G85" s="119"/>
      <c r="H85" s="88"/>
      <c r="I85" s="116"/>
    </row>
    <row r="86" spans="1:9" x14ac:dyDescent="0.2">
      <c r="A86" s="34"/>
      <c r="B86" s="96" t="s">
        <v>37</v>
      </c>
      <c r="C86" s="117"/>
      <c r="D86" s="120"/>
      <c r="E86" s="118">
        <v>4</v>
      </c>
      <c r="F86" s="14"/>
      <c r="G86" s="119"/>
      <c r="H86" s="88"/>
      <c r="I86" s="116"/>
    </row>
    <row r="87" spans="1:9" x14ac:dyDescent="0.2">
      <c r="A87" s="34">
        <v>17</v>
      </c>
      <c r="B87" s="17" t="s">
        <v>25</v>
      </c>
      <c r="C87" s="142" t="s">
        <v>157</v>
      </c>
      <c r="D87" s="138" t="s">
        <v>158</v>
      </c>
      <c r="E87" s="140">
        <v>1</v>
      </c>
      <c r="F87" s="141" t="s">
        <v>48</v>
      </c>
      <c r="G87" s="139"/>
      <c r="H87" s="88">
        <f>SUM(E87*G87)</f>
        <v>0</v>
      </c>
      <c r="I87" s="116" t="s">
        <v>135</v>
      </c>
    </row>
    <row r="88" spans="1:9" x14ac:dyDescent="0.2">
      <c r="A88" s="34"/>
      <c r="B88" s="96" t="s">
        <v>36</v>
      </c>
      <c r="C88" s="117"/>
      <c r="D88" s="120" t="s">
        <v>158</v>
      </c>
      <c r="E88" s="118"/>
      <c r="F88" s="14"/>
      <c r="G88" s="119"/>
      <c r="H88" s="88"/>
      <c r="I88" s="116"/>
    </row>
    <row r="89" spans="1:9" x14ac:dyDescent="0.2">
      <c r="A89" s="34"/>
      <c r="B89" s="96" t="s">
        <v>37</v>
      </c>
      <c r="C89" s="117"/>
      <c r="D89" s="120" t="s">
        <v>47</v>
      </c>
      <c r="E89" s="118"/>
      <c r="F89" s="14"/>
      <c r="G89" s="119"/>
      <c r="H89" s="88"/>
      <c r="I89" s="116"/>
    </row>
    <row r="90" spans="1:9" x14ac:dyDescent="0.2">
      <c r="A90" s="34"/>
      <c r="B90" s="96" t="s">
        <v>37</v>
      </c>
      <c r="C90" s="117"/>
      <c r="D90" s="120"/>
      <c r="E90" s="118">
        <v>1</v>
      </c>
      <c r="F90" s="14"/>
      <c r="G90" s="119"/>
      <c r="H90" s="88"/>
      <c r="I90" s="116"/>
    </row>
    <row r="91" spans="1:9" x14ac:dyDescent="0.2">
      <c r="A91" s="34">
        <v>18</v>
      </c>
      <c r="B91" s="17" t="s">
        <v>25</v>
      </c>
      <c r="C91" s="142" t="s">
        <v>159</v>
      </c>
      <c r="D91" s="138" t="s">
        <v>247</v>
      </c>
      <c r="E91" s="140">
        <v>7</v>
      </c>
      <c r="F91" s="141" t="s">
        <v>48</v>
      </c>
      <c r="G91" s="139"/>
      <c r="H91" s="88">
        <f>SUM(E91*G91)</f>
        <v>0</v>
      </c>
      <c r="I91" s="116" t="s">
        <v>135</v>
      </c>
    </row>
    <row r="92" spans="1:9" ht="23.25" customHeight="1" x14ac:dyDescent="0.2">
      <c r="A92" s="34"/>
      <c r="B92" s="96" t="s">
        <v>36</v>
      </c>
      <c r="C92" s="117"/>
      <c r="D92" s="136" t="s">
        <v>160</v>
      </c>
      <c r="E92" s="118"/>
      <c r="F92" s="14"/>
      <c r="G92" s="119"/>
      <c r="H92" s="88"/>
      <c r="I92" s="116"/>
    </row>
    <row r="93" spans="1:9" x14ac:dyDescent="0.2">
      <c r="A93" s="34"/>
      <c r="B93" s="96" t="s">
        <v>37</v>
      </c>
      <c r="C93" s="117"/>
      <c r="D93" s="120" t="s">
        <v>47</v>
      </c>
      <c r="E93" s="118"/>
      <c r="F93" s="14"/>
      <c r="G93" s="119"/>
      <c r="H93" s="88"/>
      <c r="I93" s="116"/>
    </row>
    <row r="94" spans="1:9" x14ac:dyDescent="0.2">
      <c r="A94" s="34"/>
      <c r="B94" s="96" t="s">
        <v>37</v>
      </c>
      <c r="C94" s="117"/>
      <c r="D94" s="120"/>
      <c r="E94" s="118">
        <v>7</v>
      </c>
      <c r="F94" s="14"/>
      <c r="G94" s="119"/>
      <c r="H94" s="88"/>
      <c r="I94" s="116"/>
    </row>
    <row r="95" spans="1:9" x14ac:dyDescent="0.2">
      <c r="A95" s="34">
        <v>19</v>
      </c>
      <c r="B95" s="17" t="s">
        <v>25</v>
      </c>
      <c r="C95" s="142" t="s">
        <v>161</v>
      </c>
      <c r="D95" s="138" t="s">
        <v>162</v>
      </c>
      <c r="E95" s="140">
        <v>3</v>
      </c>
      <c r="F95" s="141" t="s">
        <v>48</v>
      </c>
      <c r="G95" s="139"/>
      <c r="H95" s="88">
        <f>SUM(E95*G95)</f>
        <v>0</v>
      </c>
      <c r="I95" s="116" t="s">
        <v>135</v>
      </c>
    </row>
    <row r="96" spans="1:9" x14ac:dyDescent="0.2">
      <c r="A96" s="34"/>
      <c r="B96" s="96" t="s">
        <v>36</v>
      </c>
      <c r="C96" s="117"/>
      <c r="D96" s="120" t="s">
        <v>163</v>
      </c>
      <c r="E96" s="118"/>
      <c r="F96" s="14"/>
      <c r="G96" s="119"/>
      <c r="H96" s="88"/>
      <c r="I96" s="116"/>
    </row>
    <row r="97" spans="1:9" x14ac:dyDescent="0.2">
      <c r="A97" s="34"/>
      <c r="B97" s="96" t="s">
        <v>37</v>
      </c>
      <c r="C97" s="117"/>
      <c r="D97" s="120" t="s">
        <v>47</v>
      </c>
      <c r="E97" s="118"/>
      <c r="F97" s="14"/>
      <c r="G97" s="119"/>
      <c r="H97" s="88"/>
      <c r="I97" s="116"/>
    </row>
    <row r="98" spans="1:9" x14ac:dyDescent="0.2">
      <c r="A98" s="34"/>
      <c r="B98" s="96" t="s">
        <v>37</v>
      </c>
      <c r="C98" s="117"/>
      <c r="D98" s="120"/>
      <c r="E98" s="118">
        <v>3</v>
      </c>
      <c r="F98" s="14"/>
      <c r="G98" s="119"/>
      <c r="H98" s="88"/>
      <c r="I98" s="116"/>
    </row>
    <row r="99" spans="1:9" x14ac:dyDescent="0.2">
      <c r="A99" s="34">
        <v>20</v>
      </c>
      <c r="B99" s="17" t="s">
        <v>25</v>
      </c>
      <c r="C99" s="142" t="s">
        <v>117</v>
      </c>
      <c r="D99" s="138" t="s">
        <v>118</v>
      </c>
      <c r="E99" s="140">
        <v>1</v>
      </c>
      <c r="F99" s="141" t="s">
        <v>48</v>
      </c>
      <c r="G99" s="139"/>
      <c r="H99" s="88">
        <f>SUM(E99*G99)</f>
        <v>0</v>
      </c>
      <c r="I99" s="116" t="s">
        <v>135</v>
      </c>
    </row>
    <row r="100" spans="1:9" x14ac:dyDescent="0.2">
      <c r="A100" s="34"/>
      <c r="B100" s="96" t="s">
        <v>36</v>
      </c>
      <c r="C100" s="117"/>
      <c r="D100" s="120" t="s">
        <v>118</v>
      </c>
      <c r="E100" s="118"/>
      <c r="F100" s="14"/>
      <c r="G100" s="119"/>
      <c r="H100" s="88"/>
      <c r="I100" s="116"/>
    </row>
    <row r="101" spans="1:9" x14ac:dyDescent="0.2">
      <c r="A101" s="34"/>
      <c r="B101" s="96" t="s">
        <v>37</v>
      </c>
      <c r="C101" s="117"/>
      <c r="D101" s="120" t="s">
        <v>47</v>
      </c>
      <c r="E101" s="118"/>
      <c r="F101" s="14"/>
      <c r="G101" s="119"/>
      <c r="H101" s="88"/>
      <c r="I101" s="116"/>
    </row>
    <row r="102" spans="1:9" x14ac:dyDescent="0.2">
      <c r="A102" s="34"/>
      <c r="B102" s="96" t="s">
        <v>37</v>
      </c>
      <c r="C102" s="117"/>
      <c r="D102" s="120"/>
      <c r="E102" s="118">
        <v>1</v>
      </c>
      <c r="F102" s="14"/>
      <c r="G102" s="119"/>
      <c r="H102" s="88"/>
      <c r="I102" s="116"/>
    </row>
    <row r="103" spans="1:9" x14ac:dyDescent="0.2">
      <c r="A103" s="34"/>
      <c r="B103" s="17"/>
      <c r="C103" s="15"/>
      <c r="D103" s="21"/>
      <c r="E103" s="16"/>
      <c r="F103" s="14"/>
      <c r="G103" s="127" t="s">
        <v>35</v>
      </c>
      <c r="H103" s="94">
        <f>SUM(H75:H102)</f>
        <v>0</v>
      </c>
      <c r="I103" s="116"/>
    </row>
    <row r="104" spans="1:9" ht="15.75" x14ac:dyDescent="0.25">
      <c r="A104" s="34"/>
      <c r="B104" s="96"/>
      <c r="D104" s="121" t="s">
        <v>44</v>
      </c>
      <c r="H104" s="88"/>
      <c r="I104" s="116"/>
    </row>
    <row r="105" spans="1:9" x14ac:dyDescent="0.2">
      <c r="A105" s="34">
        <v>21</v>
      </c>
      <c r="B105" s="34" t="s">
        <v>25</v>
      </c>
      <c r="C105" s="142" t="s">
        <v>54</v>
      </c>
      <c r="D105" s="138" t="s">
        <v>55</v>
      </c>
      <c r="E105" s="140">
        <v>111.6</v>
      </c>
      <c r="F105" s="141" t="s">
        <v>56</v>
      </c>
      <c r="G105" s="139"/>
      <c r="H105" s="88">
        <f>SUM(E105*G105)</f>
        <v>0</v>
      </c>
      <c r="I105" s="116" t="s">
        <v>135</v>
      </c>
    </row>
    <row r="106" spans="1:9" x14ac:dyDescent="0.2">
      <c r="A106" s="34"/>
      <c r="B106" s="96" t="s">
        <v>36</v>
      </c>
      <c r="C106" s="117"/>
      <c r="D106" s="120" t="s">
        <v>55</v>
      </c>
      <c r="E106" s="118"/>
      <c r="F106" s="14"/>
      <c r="G106" s="119"/>
      <c r="H106" s="88"/>
      <c r="I106" s="116"/>
    </row>
    <row r="107" spans="1:9" x14ac:dyDescent="0.2">
      <c r="A107" s="34"/>
      <c r="B107" s="96" t="s">
        <v>37</v>
      </c>
      <c r="C107" s="117"/>
      <c r="D107" s="120" t="s">
        <v>215</v>
      </c>
      <c r="E107" s="118"/>
      <c r="F107" s="14"/>
      <c r="G107" s="119"/>
      <c r="H107" s="88"/>
      <c r="I107" s="116"/>
    </row>
    <row r="108" spans="1:9" x14ac:dyDescent="0.2">
      <c r="A108" s="34"/>
      <c r="B108" s="96" t="s">
        <v>37</v>
      </c>
      <c r="C108" s="117"/>
      <c r="D108" s="120"/>
      <c r="E108" s="118">
        <v>11.6</v>
      </c>
      <c r="F108" s="14"/>
      <c r="G108" s="119"/>
      <c r="H108" s="88"/>
      <c r="I108" s="116"/>
    </row>
    <row r="109" spans="1:9" x14ac:dyDescent="0.2">
      <c r="A109" s="34">
        <v>22</v>
      </c>
      <c r="B109" s="17" t="s">
        <v>25</v>
      </c>
      <c r="C109" s="142" t="s">
        <v>57</v>
      </c>
      <c r="D109" s="138" t="s">
        <v>58</v>
      </c>
      <c r="E109" s="140">
        <v>22</v>
      </c>
      <c r="F109" s="141" t="s">
        <v>48</v>
      </c>
      <c r="G109" s="139"/>
      <c r="H109" s="88">
        <f>SUM(E109*G109)</f>
        <v>0</v>
      </c>
      <c r="I109" s="116" t="s">
        <v>135</v>
      </c>
    </row>
    <row r="110" spans="1:9" x14ac:dyDescent="0.2">
      <c r="A110" s="34"/>
      <c r="B110" s="96" t="s">
        <v>36</v>
      </c>
      <c r="C110" s="117"/>
      <c r="D110" s="120" t="s">
        <v>58</v>
      </c>
      <c r="E110" s="118"/>
      <c r="F110" s="14"/>
      <c r="G110" s="119"/>
      <c r="H110" s="88"/>
      <c r="I110" s="116"/>
    </row>
    <row r="111" spans="1:9" x14ac:dyDescent="0.2">
      <c r="A111" s="34"/>
      <c r="B111" s="96" t="s">
        <v>37</v>
      </c>
      <c r="C111" s="117"/>
      <c r="D111" s="120" t="s">
        <v>47</v>
      </c>
      <c r="E111" s="118"/>
      <c r="F111" s="14"/>
      <c r="G111" s="119"/>
      <c r="H111" s="88"/>
      <c r="I111" s="116"/>
    </row>
    <row r="112" spans="1:9" x14ac:dyDescent="0.2">
      <c r="A112" s="34"/>
      <c r="B112" s="96" t="s">
        <v>37</v>
      </c>
      <c r="C112" s="117"/>
      <c r="D112" s="120"/>
      <c r="E112" s="118">
        <v>22</v>
      </c>
      <c r="F112" s="14"/>
      <c r="G112" s="119"/>
      <c r="H112" s="88"/>
      <c r="I112" s="116"/>
    </row>
    <row r="113" spans="1:9" x14ac:dyDescent="0.2">
      <c r="A113" s="34">
        <v>23</v>
      </c>
      <c r="B113" s="34" t="s">
        <v>25</v>
      </c>
      <c r="C113" s="142" t="s">
        <v>59</v>
      </c>
      <c r="D113" s="138" t="s">
        <v>60</v>
      </c>
      <c r="E113" s="140">
        <v>6</v>
      </c>
      <c r="F113" s="141" t="s">
        <v>48</v>
      </c>
      <c r="G113" s="139"/>
      <c r="H113" s="88">
        <f>SUM(E113*G113)</f>
        <v>0</v>
      </c>
      <c r="I113" s="116" t="s">
        <v>135</v>
      </c>
    </row>
    <row r="114" spans="1:9" x14ac:dyDescent="0.2">
      <c r="A114" s="34"/>
      <c r="B114" s="96" t="s">
        <v>36</v>
      </c>
      <c r="C114" s="117"/>
      <c r="D114" s="120" t="s">
        <v>60</v>
      </c>
      <c r="E114" s="118"/>
      <c r="F114" s="14"/>
      <c r="G114" s="119"/>
      <c r="H114" s="88"/>
      <c r="I114" s="116"/>
    </row>
    <row r="115" spans="1:9" x14ac:dyDescent="0.2">
      <c r="A115" s="34"/>
      <c r="B115" s="96" t="s">
        <v>37</v>
      </c>
      <c r="C115" s="117"/>
      <c r="D115" s="120" t="s">
        <v>47</v>
      </c>
      <c r="E115" s="118"/>
      <c r="F115" s="14"/>
      <c r="G115" s="119"/>
      <c r="H115" s="88"/>
      <c r="I115" s="116"/>
    </row>
    <row r="116" spans="1:9" x14ac:dyDescent="0.2">
      <c r="A116" s="34"/>
      <c r="B116" s="96" t="s">
        <v>37</v>
      </c>
      <c r="C116" s="117"/>
      <c r="D116" s="120"/>
      <c r="E116" s="118">
        <v>6</v>
      </c>
      <c r="F116" s="14"/>
      <c r="G116" s="119"/>
      <c r="H116" s="88"/>
      <c r="I116" s="116"/>
    </row>
    <row r="117" spans="1:9" x14ac:dyDescent="0.2">
      <c r="A117" s="34"/>
      <c r="B117" s="96"/>
      <c r="C117" s="117"/>
      <c r="D117" s="120"/>
      <c r="E117" s="118"/>
      <c r="F117" s="14"/>
      <c r="G117" s="127" t="s">
        <v>35</v>
      </c>
      <c r="H117" s="94">
        <f>SUM(H105:H116)</f>
        <v>0</v>
      </c>
      <c r="I117" s="116"/>
    </row>
    <row r="118" spans="1:9" ht="15.75" x14ac:dyDescent="0.25">
      <c r="A118" s="34"/>
      <c r="B118" s="96"/>
      <c r="D118" s="121" t="s">
        <v>45</v>
      </c>
      <c r="H118" s="88"/>
      <c r="I118" s="116"/>
    </row>
    <row r="119" spans="1:9" x14ac:dyDescent="0.2">
      <c r="A119" s="34">
        <v>24</v>
      </c>
      <c r="B119" s="17" t="s">
        <v>25</v>
      </c>
      <c r="C119" s="142" t="s">
        <v>61</v>
      </c>
      <c r="D119" s="138" t="s">
        <v>62</v>
      </c>
      <c r="E119" s="140">
        <v>5</v>
      </c>
      <c r="F119" s="141" t="s">
        <v>63</v>
      </c>
      <c r="G119" s="139"/>
      <c r="H119" s="88">
        <f>SUM(E119*G119)</f>
        <v>0</v>
      </c>
      <c r="I119" s="116" t="s">
        <v>135</v>
      </c>
    </row>
    <row r="120" spans="1:9" x14ac:dyDescent="0.2">
      <c r="A120" s="34"/>
      <c r="B120" s="96" t="s">
        <v>36</v>
      </c>
      <c r="C120" s="117"/>
      <c r="D120" s="120" t="s">
        <v>62</v>
      </c>
      <c r="E120" s="118"/>
      <c r="F120" s="14"/>
      <c r="G120" s="119"/>
      <c r="H120" s="88"/>
      <c r="I120" s="116"/>
    </row>
    <row r="121" spans="1:9" x14ac:dyDescent="0.2">
      <c r="A121" s="34"/>
      <c r="B121" s="96" t="s">
        <v>37</v>
      </c>
      <c r="C121" s="117"/>
      <c r="D121" s="120" t="s">
        <v>47</v>
      </c>
      <c r="E121" s="118"/>
      <c r="F121" s="14"/>
      <c r="G121" s="119"/>
      <c r="H121" s="88"/>
      <c r="I121" s="116"/>
    </row>
    <row r="122" spans="1:9" x14ac:dyDescent="0.2">
      <c r="A122" s="34"/>
      <c r="B122" s="96" t="s">
        <v>37</v>
      </c>
      <c r="C122" s="117"/>
      <c r="D122" s="120"/>
      <c r="E122" s="118">
        <v>5</v>
      </c>
      <c r="F122" s="14"/>
      <c r="G122" s="119"/>
      <c r="H122" s="88"/>
      <c r="I122" s="116"/>
    </row>
    <row r="123" spans="1:9" x14ac:dyDescent="0.2">
      <c r="A123" s="34">
        <v>25</v>
      </c>
      <c r="B123" s="34" t="s">
        <v>25</v>
      </c>
      <c r="C123" s="142" t="s">
        <v>64</v>
      </c>
      <c r="D123" s="138" t="s">
        <v>65</v>
      </c>
      <c r="E123" s="140">
        <v>1</v>
      </c>
      <c r="F123" s="141" t="s">
        <v>66</v>
      </c>
      <c r="G123" s="139"/>
      <c r="H123" s="88">
        <f>SUM(E123*G123)</f>
        <v>0</v>
      </c>
      <c r="I123" s="116" t="s">
        <v>135</v>
      </c>
    </row>
    <row r="124" spans="1:9" x14ac:dyDescent="0.2">
      <c r="A124" s="34"/>
      <c r="B124" s="96" t="s">
        <v>36</v>
      </c>
      <c r="C124" s="117"/>
      <c r="D124" s="120" t="s">
        <v>65</v>
      </c>
      <c r="E124" s="118"/>
      <c r="F124" s="14"/>
      <c r="G124" s="119"/>
      <c r="H124" s="88"/>
      <c r="I124" s="116"/>
    </row>
    <row r="125" spans="1:9" x14ac:dyDescent="0.2">
      <c r="A125" s="34"/>
      <c r="B125" s="96" t="s">
        <v>37</v>
      </c>
      <c r="C125" s="117"/>
      <c r="D125" s="120" t="s">
        <v>47</v>
      </c>
      <c r="E125" s="118"/>
      <c r="F125" s="14"/>
      <c r="G125" s="119"/>
      <c r="H125" s="88"/>
      <c r="I125" s="116"/>
    </row>
    <row r="126" spans="1:9" x14ac:dyDescent="0.2">
      <c r="A126" s="34"/>
      <c r="B126" s="96" t="s">
        <v>37</v>
      </c>
      <c r="C126" s="117"/>
      <c r="D126" s="120"/>
      <c r="E126" s="118">
        <v>1</v>
      </c>
      <c r="F126" s="14"/>
      <c r="G126" s="119"/>
      <c r="H126" s="88"/>
      <c r="I126" s="116"/>
    </row>
    <row r="127" spans="1:9" x14ac:dyDescent="0.2">
      <c r="A127" s="34"/>
      <c r="B127" s="96"/>
      <c r="C127" s="117"/>
      <c r="D127" s="120"/>
      <c r="E127" s="118"/>
      <c r="F127" s="14"/>
      <c r="G127" s="127" t="s">
        <v>35</v>
      </c>
      <c r="H127" s="94">
        <f>SUM(H119:H126)</f>
        <v>0</v>
      </c>
      <c r="I127" s="116"/>
    </row>
    <row r="128" spans="1:9" ht="15.75" x14ac:dyDescent="0.25">
      <c r="A128" s="34"/>
      <c r="B128" s="96"/>
      <c r="D128" s="121" t="s">
        <v>128</v>
      </c>
      <c r="H128" s="88"/>
      <c r="I128" s="116"/>
    </row>
    <row r="129" spans="1:9" x14ac:dyDescent="0.2">
      <c r="A129" s="34">
        <v>26</v>
      </c>
      <c r="B129" s="17" t="s">
        <v>25</v>
      </c>
      <c r="C129" s="142" t="s">
        <v>213</v>
      </c>
      <c r="D129" s="138" t="s">
        <v>214</v>
      </c>
      <c r="E129" s="140">
        <v>1</v>
      </c>
      <c r="F129" s="141" t="s">
        <v>48</v>
      </c>
      <c r="G129" s="139"/>
      <c r="H129" s="88">
        <f>SUM(E129*G129)</f>
        <v>0</v>
      </c>
      <c r="I129" s="116" t="s">
        <v>135</v>
      </c>
    </row>
    <row r="130" spans="1:9" x14ac:dyDescent="0.2">
      <c r="A130" s="34"/>
      <c r="B130" s="96" t="s">
        <v>36</v>
      </c>
      <c r="C130" s="117"/>
      <c r="D130" s="120" t="s">
        <v>214</v>
      </c>
      <c r="E130" s="118"/>
      <c r="F130" s="14"/>
      <c r="G130" s="119"/>
      <c r="H130" s="88"/>
      <c r="I130" s="116"/>
    </row>
    <row r="131" spans="1:9" x14ac:dyDescent="0.2">
      <c r="A131" s="34"/>
      <c r="B131" s="96" t="s">
        <v>37</v>
      </c>
      <c r="C131" s="117"/>
      <c r="D131" s="120" t="s">
        <v>47</v>
      </c>
      <c r="E131" s="118"/>
      <c r="F131" s="14"/>
      <c r="G131" s="119"/>
      <c r="H131" s="88"/>
      <c r="I131" s="116"/>
    </row>
    <row r="132" spans="1:9" x14ac:dyDescent="0.2">
      <c r="A132" s="34"/>
      <c r="B132" s="96" t="s">
        <v>37</v>
      </c>
      <c r="C132" s="117"/>
      <c r="D132" s="120"/>
      <c r="E132" s="118">
        <v>1</v>
      </c>
      <c r="F132" s="14"/>
      <c r="G132" s="119"/>
      <c r="H132" s="88"/>
      <c r="I132" s="116"/>
    </row>
    <row r="133" spans="1:9" x14ac:dyDescent="0.2">
      <c r="A133" s="34">
        <v>27</v>
      </c>
      <c r="B133" s="34" t="s">
        <v>25</v>
      </c>
      <c r="C133" s="142" t="s">
        <v>129</v>
      </c>
      <c r="D133" s="138" t="s">
        <v>130</v>
      </c>
      <c r="E133" s="140">
        <v>3</v>
      </c>
      <c r="F133" s="141" t="s">
        <v>48</v>
      </c>
      <c r="G133" s="139"/>
      <c r="H133" s="88">
        <f>SUM(E133*G133)</f>
        <v>0</v>
      </c>
      <c r="I133" s="116" t="s">
        <v>135</v>
      </c>
    </row>
    <row r="134" spans="1:9" x14ac:dyDescent="0.2">
      <c r="A134" s="34"/>
      <c r="B134" s="96" t="s">
        <v>36</v>
      </c>
      <c r="C134" s="117"/>
      <c r="D134" s="120" t="s">
        <v>130</v>
      </c>
      <c r="E134" s="118"/>
      <c r="F134" s="14"/>
      <c r="G134" s="119"/>
      <c r="H134" s="88"/>
      <c r="I134" s="116"/>
    </row>
    <row r="135" spans="1:9" x14ac:dyDescent="0.2">
      <c r="A135" s="34"/>
      <c r="B135" s="96" t="s">
        <v>37</v>
      </c>
      <c r="C135" s="117"/>
      <c r="D135" s="120" t="s">
        <v>47</v>
      </c>
      <c r="E135" s="118"/>
      <c r="F135" s="14"/>
      <c r="G135" s="119"/>
      <c r="H135" s="88"/>
      <c r="I135" s="116"/>
    </row>
    <row r="136" spans="1:9" x14ac:dyDescent="0.2">
      <c r="A136" s="34"/>
      <c r="B136" s="96" t="s">
        <v>37</v>
      </c>
      <c r="C136" s="117"/>
      <c r="D136" s="120"/>
      <c r="E136" s="118">
        <v>3</v>
      </c>
      <c r="F136" s="14"/>
      <c r="G136" s="119"/>
      <c r="H136" s="88"/>
      <c r="I136" s="116"/>
    </row>
    <row r="137" spans="1:9" x14ac:dyDescent="0.2">
      <c r="A137" s="34"/>
      <c r="B137" s="96"/>
      <c r="C137" s="117"/>
      <c r="D137" s="120"/>
      <c r="E137" s="118"/>
      <c r="F137" s="14"/>
      <c r="G137" s="127" t="s">
        <v>35</v>
      </c>
      <c r="H137" s="94">
        <f>SUM(H129:H136)</f>
        <v>0</v>
      </c>
      <c r="I137" s="116"/>
    </row>
    <row r="138" spans="1:9" ht="15.75" x14ac:dyDescent="0.25">
      <c r="A138" s="34"/>
      <c r="B138" s="96"/>
      <c r="D138" s="121" t="s">
        <v>14</v>
      </c>
      <c r="H138" s="88"/>
      <c r="I138" s="116"/>
    </row>
    <row r="139" spans="1:9" x14ac:dyDescent="0.2">
      <c r="A139" s="34">
        <v>28</v>
      </c>
      <c r="B139" s="34" t="s">
        <v>31</v>
      </c>
      <c r="C139" s="142" t="s">
        <v>143</v>
      </c>
      <c r="D139" s="138" t="s">
        <v>144</v>
      </c>
      <c r="E139" s="140">
        <v>1</v>
      </c>
      <c r="F139" s="141" t="s">
        <v>67</v>
      </c>
      <c r="G139" s="139"/>
      <c r="H139" s="88">
        <f>SUM(E139*G139)</f>
        <v>0</v>
      </c>
      <c r="I139" s="116" t="s">
        <v>135</v>
      </c>
    </row>
    <row r="140" spans="1:9" x14ac:dyDescent="0.2">
      <c r="A140" s="34"/>
      <c r="B140" s="96" t="s">
        <v>36</v>
      </c>
      <c r="C140" s="117"/>
      <c r="D140" s="120" t="s">
        <v>144</v>
      </c>
      <c r="E140" s="118"/>
      <c r="F140" s="14"/>
      <c r="G140" s="119"/>
      <c r="H140" s="88"/>
      <c r="I140" s="116"/>
    </row>
    <row r="141" spans="1:9" x14ac:dyDescent="0.2">
      <c r="A141" s="34"/>
      <c r="B141" s="96" t="s">
        <v>37</v>
      </c>
      <c r="C141" s="117"/>
      <c r="D141" s="120" t="s">
        <v>47</v>
      </c>
      <c r="E141" s="118"/>
      <c r="F141" s="14"/>
      <c r="G141" s="119"/>
      <c r="H141" s="88"/>
      <c r="I141" s="116"/>
    </row>
    <row r="142" spans="1:9" x14ac:dyDescent="0.2">
      <c r="A142" s="34"/>
      <c r="B142" s="96" t="s">
        <v>37</v>
      </c>
      <c r="C142" s="117"/>
      <c r="D142" s="120"/>
      <c r="E142" s="118">
        <v>1</v>
      </c>
      <c r="F142" s="14"/>
      <c r="G142" s="119"/>
      <c r="H142" s="88"/>
      <c r="I142" s="116"/>
    </row>
    <row r="143" spans="1:9" x14ac:dyDescent="0.2">
      <c r="A143" s="34">
        <v>29</v>
      </c>
      <c r="B143" s="34" t="s">
        <v>31</v>
      </c>
      <c r="C143" s="142" t="s">
        <v>131</v>
      </c>
      <c r="D143" s="138" t="s">
        <v>132</v>
      </c>
      <c r="E143" s="140">
        <v>3</v>
      </c>
      <c r="F143" s="141" t="s">
        <v>67</v>
      </c>
      <c r="G143" s="139"/>
      <c r="H143" s="88">
        <f>SUM(E143*G143)</f>
        <v>0</v>
      </c>
      <c r="I143" s="116" t="s">
        <v>135</v>
      </c>
    </row>
    <row r="144" spans="1:9" x14ac:dyDescent="0.2">
      <c r="A144" s="34"/>
      <c r="B144" s="96" t="s">
        <v>36</v>
      </c>
      <c r="C144" s="117"/>
      <c r="D144" s="120" t="s">
        <v>132</v>
      </c>
      <c r="E144" s="118"/>
      <c r="F144" s="14"/>
      <c r="G144" s="119"/>
      <c r="H144" s="88"/>
      <c r="I144" s="116"/>
    </row>
    <row r="145" spans="1:9" x14ac:dyDescent="0.2">
      <c r="A145" s="34"/>
      <c r="B145" s="96" t="s">
        <v>37</v>
      </c>
      <c r="C145" s="117"/>
      <c r="D145" s="120" t="s">
        <v>47</v>
      </c>
      <c r="E145" s="118"/>
      <c r="F145" s="14"/>
      <c r="G145" s="119"/>
      <c r="H145" s="88"/>
      <c r="I145" s="116"/>
    </row>
    <row r="146" spans="1:9" x14ac:dyDescent="0.2">
      <c r="A146" s="34"/>
      <c r="B146" s="96" t="s">
        <v>37</v>
      </c>
      <c r="C146" s="117"/>
      <c r="D146" s="120"/>
      <c r="E146" s="118">
        <v>3</v>
      </c>
      <c r="F146" s="14"/>
      <c r="G146" s="119"/>
      <c r="H146" s="88"/>
      <c r="I146" s="116"/>
    </row>
    <row r="147" spans="1:9" x14ac:dyDescent="0.2">
      <c r="A147" s="34">
        <v>30</v>
      </c>
      <c r="B147" s="34" t="s">
        <v>31</v>
      </c>
      <c r="C147" s="142" t="s">
        <v>173</v>
      </c>
      <c r="D147" s="138" t="s">
        <v>174</v>
      </c>
      <c r="E147" s="140">
        <v>7</v>
      </c>
      <c r="F147" s="141" t="s">
        <v>67</v>
      </c>
      <c r="G147" s="139"/>
      <c r="H147" s="88">
        <f>SUM(E147*G147)</f>
        <v>0</v>
      </c>
      <c r="I147" s="116" t="s">
        <v>135</v>
      </c>
    </row>
    <row r="148" spans="1:9" x14ac:dyDescent="0.2">
      <c r="A148" s="34"/>
      <c r="B148" s="96" t="s">
        <v>36</v>
      </c>
      <c r="C148" s="117"/>
      <c r="D148" s="120" t="s">
        <v>174</v>
      </c>
      <c r="E148" s="118"/>
      <c r="F148" s="14"/>
      <c r="G148" s="119"/>
      <c r="H148" s="88"/>
      <c r="I148" s="116"/>
    </row>
    <row r="149" spans="1:9" x14ac:dyDescent="0.2">
      <c r="A149" s="34"/>
      <c r="B149" s="96" t="s">
        <v>37</v>
      </c>
      <c r="C149" s="117"/>
      <c r="D149" s="120" t="s">
        <v>47</v>
      </c>
      <c r="E149" s="118"/>
      <c r="F149" s="14"/>
      <c r="G149" s="119"/>
      <c r="H149" s="88"/>
      <c r="I149" s="116"/>
    </row>
    <row r="150" spans="1:9" x14ac:dyDescent="0.2">
      <c r="A150" s="34"/>
      <c r="B150" s="96" t="s">
        <v>37</v>
      </c>
      <c r="C150" s="117"/>
      <c r="D150" s="120"/>
      <c r="E150" s="118">
        <v>7</v>
      </c>
      <c r="F150" s="14"/>
      <c r="G150" s="119"/>
      <c r="H150" s="88"/>
      <c r="I150" s="116"/>
    </row>
    <row r="151" spans="1:9" x14ac:dyDescent="0.2">
      <c r="A151" s="34">
        <v>31</v>
      </c>
      <c r="B151" s="34" t="s">
        <v>31</v>
      </c>
      <c r="C151" s="142" t="s">
        <v>175</v>
      </c>
      <c r="D151" s="138" t="s">
        <v>176</v>
      </c>
      <c r="E151" s="140">
        <v>56</v>
      </c>
      <c r="F151" s="141" t="s">
        <v>67</v>
      </c>
      <c r="G151" s="139"/>
      <c r="H151" s="88">
        <f>SUM(E151*G151)</f>
        <v>0</v>
      </c>
      <c r="I151" s="116" t="s">
        <v>135</v>
      </c>
    </row>
    <row r="152" spans="1:9" x14ac:dyDescent="0.2">
      <c r="A152" s="34"/>
      <c r="B152" s="96" t="s">
        <v>36</v>
      </c>
      <c r="C152" s="117"/>
      <c r="D152" s="120" t="s">
        <v>176</v>
      </c>
      <c r="E152" s="118"/>
      <c r="F152" s="14"/>
      <c r="G152" s="119"/>
      <c r="H152" s="88"/>
      <c r="I152" s="116"/>
    </row>
    <row r="153" spans="1:9" x14ac:dyDescent="0.2">
      <c r="A153" s="34"/>
      <c r="B153" s="96" t="s">
        <v>37</v>
      </c>
      <c r="C153" s="117"/>
      <c r="D153" s="120" t="s">
        <v>177</v>
      </c>
      <c r="E153" s="118"/>
      <c r="F153" s="14"/>
      <c r="G153" s="119"/>
      <c r="H153" s="88"/>
      <c r="I153" s="116"/>
    </row>
    <row r="154" spans="1:9" x14ac:dyDescent="0.2">
      <c r="A154" s="34"/>
      <c r="B154" s="96" t="s">
        <v>37</v>
      </c>
      <c r="C154" s="117"/>
      <c r="D154" s="120"/>
      <c r="E154" s="118">
        <v>56</v>
      </c>
      <c r="F154" s="14"/>
      <c r="G154" s="119"/>
      <c r="H154" s="88"/>
      <c r="I154" s="116"/>
    </row>
    <row r="155" spans="1:9" x14ac:dyDescent="0.2">
      <c r="A155" s="34">
        <v>32</v>
      </c>
      <c r="B155" s="34" t="s">
        <v>31</v>
      </c>
      <c r="C155" s="142" t="s">
        <v>139</v>
      </c>
      <c r="D155" s="138" t="s">
        <v>140</v>
      </c>
      <c r="E155" s="140">
        <v>90</v>
      </c>
      <c r="F155" s="141" t="s">
        <v>68</v>
      </c>
      <c r="G155" s="139"/>
      <c r="H155" s="88">
        <f>SUM(E155*G155)</f>
        <v>0</v>
      </c>
      <c r="I155" s="116" t="s">
        <v>135</v>
      </c>
    </row>
    <row r="156" spans="1:9" x14ac:dyDescent="0.2">
      <c r="A156" s="34"/>
      <c r="B156" s="96" t="s">
        <v>36</v>
      </c>
      <c r="C156" s="117"/>
      <c r="D156" s="120" t="s">
        <v>140</v>
      </c>
      <c r="E156" s="118"/>
      <c r="F156" s="14"/>
      <c r="G156" s="119"/>
      <c r="H156" s="88"/>
      <c r="I156" s="116"/>
    </row>
    <row r="157" spans="1:9" x14ac:dyDescent="0.2">
      <c r="A157" s="34"/>
      <c r="B157" s="96" t="s">
        <v>37</v>
      </c>
      <c r="C157" s="117"/>
      <c r="D157" s="120" t="s">
        <v>178</v>
      </c>
      <c r="E157" s="118"/>
      <c r="F157" s="14"/>
      <c r="G157" s="119"/>
      <c r="H157" s="88"/>
      <c r="I157" s="116"/>
    </row>
    <row r="158" spans="1:9" x14ac:dyDescent="0.2">
      <c r="A158" s="34"/>
      <c r="B158" s="96" t="s">
        <v>37</v>
      </c>
      <c r="C158" s="117"/>
      <c r="D158" s="120"/>
      <c r="E158" s="118">
        <v>90</v>
      </c>
      <c r="F158" s="14"/>
      <c r="G158" s="119"/>
      <c r="H158" s="88"/>
      <c r="I158" s="116"/>
    </row>
    <row r="159" spans="1:9" x14ac:dyDescent="0.2">
      <c r="A159" s="34">
        <v>33</v>
      </c>
      <c r="B159" s="34" t="s">
        <v>31</v>
      </c>
      <c r="C159" s="142" t="s">
        <v>179</v>
      </c>
      <c r="D159" s="138" t="s">
        <v>180</v>
      </c>
      <c r="E159" s="140">
        <v>190</v>
      </c>
      <c r="F159" s="141" t="s">
        <v>68</v>
      </c>
      <c r="G159" s="139"/>
      <c r="H159" s="88">
        <f>SUM(E159*G159)</f>
        <v>0</v>
      </c>
      <c r="I159" s="116" t="s">
        <v>135</v>
      </c>
    </row>
    <row r="160" spans="1:9" x14ac:dyDescent="0.2">
      <c r="A160" s="34"/>
      <c r="B160" s="96" t="s">
        <v>36</v>
      </c>
      <c r="C160" s="117"/>
      <c r="D160" s="120" t="s">
        <v>180</v>
      </c>
      <c r="E160" s="118"/>
      <c r="F160" s="14"/>
      <c r="G160" s="119"/>
      <c r="H160" s="88"/>
      <c r="I160" s="116"/>
    </row>
    <row r="161" spans="1:9" x14ac:dyDescent="0.2">
      <c r="A161" s="34"/>
      <c r="B161" s="96" t="s">
        <v>37</v>
      </c>
      <c r="C161" s="117"/>
      <c r="D161" s="120" t="s">
        <v>181</v>
      </c>
      <c r="E161" s="118"/>
      <c r="F161" s="14"/>
      <c r="G161" s="119"/>
      <c r="H161" s="88"/>
      <c r="I161" s="116"/>
    </row>
    <row r="162" spans="1:9" x14ac:dyDescent="0.2">
      <c r="A162" s="34"/>
      <c r="B162" s="96" t="s">
        <v>37</v>
      </c>
      <c r="C162" s="117"/>
      <c r="D162" s="120"/>
      <c r="E162" s="118">
        <v>190</v>
      </c>
      <c r="F162" s="14"/>
      <c r="G162" s="119"/>
      <c r="H162" s="88"/>
      <c r="I162" s="116"/>
    </row>
    <row r="163" spans="1:9" x14ac:dyDescent="0.2">
      <c r="A163" s="34">
        <v>34</v>
      </c>
      <c r="B163" s="34" t="s">
        <v>31</v>
      </c>
      <c r="C163" s="142" t="s">
        <v>69</v>
      </c>
      <c r="D163" s="138" t="s">
        <v>70</v>
      </c>
      <c r="E163" s="140">
        <v>54</v>
      </c>
      <c r="F163" s="141" t="s">
        <v>67</v>
      </c>
      <c r="G163" s="139"/>
      <c r="H163" s="88">
        <f>SUM(E163*G163)</f>
        <v>0</v>
      </c>
      <c r="I163" s="116" t="s">
        <v>135</v>
      </c>
    </row>
    <row r="164" spans="1:9" x14ac:dyDescent="0.2">
      <c r="A164" s="34"/>
      <c r="B164" s="96" t="s">
        <v>36</v>
      </c>
      <c r="C164" s="117"/>
      <c r="D164" s="120" t="s">
        <v>70</v>
      </c>
      <c r="E164" s="118"/>
      <c r="F164" s="14"/>
      <c r="G164" s="119"/>
      <c r="H164" s="88"/>
      <c r="I164" s="116"/>
    </row>
    <row r="165" spans="1:9" x14ac:dyDescent="0.2">
      <c r="A165" s="34"/>
      <c r="B165" s="96" t="s">
        <v>37</v>
      </c>
      <c r="C165" s="117"/>
      <c r="D165" s="120" t="s">
        <v>182</v>
      </c>
      <c r="E165" s="118"/>
      <c r="F165" s="14"/>
      <c r="G165" s="119"/>
      <c r="H165" s="88"/>
      <c r="I165" s="116"/>
    </row>
    <row r="166" spans="1:9" x14ac:dyDescent="0.2">
      <c r="A166" s="34"/>
      <c r="B166" s="96" t="s">
        <v>37</v>
      </c>
      <c r="C166" s="117"/>
      <c r="D166" s="120"/>
      <c r="E166" s="118">
        <v>54</v>
      </c>
      <c r="F166" s="14"/>
      <c r="G166" s="119"/>
      <c r="H166" s="88"/>
      <c r="I166" s="116"/>
    </row>
    <row r="167" spans="1:9" x14ac:dyDescent="0.2">
      <c r="A167" s="34">
        <v>35</v>
      </c>
      <c r="B167" s="34" t="s">
        <v>31</v>
      </c>
      <c r="C167" s="142" t="s">
        <v>75</v>
      </c>
      <c r="D167" s="138" t="s">
        <v>76</v>
      </c>
      <c r="E167" s="140">
        <v>5</v>
      </c>
      <c r="F167" s="141" t="s">
        <v>67</v>
      </c>
      <c r="G167" s="139"/>
      <c r="H167" s="88">
        <f>SUM(E167*G167)</f>
        <v>0</v>
      </c>
      <c r="I167" s="116" t="s">
        <v>135</v>
      </c>
    </row>
    <row r="168" spans="1:9" x14ac:dyDescent="0.2">
      <c r="A168" s="34"/>
      <c r="B168" s="96" t="s">
        <v>36</v>
      </c>
      <c r="C168" s="117"/>
      <c r="D168" s="120" t="s">
        <v>76</v>
      </c>
      <c r="E168" s="118"/>
      <c r="F168" s="14"/>
      <c r="G168" s="119"/>
      <c r="H168" s="88"/>
      <c r="I168" s="116"/>
    </row>
    <row r="169" spans="1:9" x14ac:dyDescent="0.2">
      <c r="A169" s="34"/>
      <c r="B169" s="96" t="s">
        <v>37</v>
      </c>
      <c r="C169" s="117"/>
      <c r="D169" s="120" t="s">
        <v>47</v>
      </c>
      <c r="E169" s="118"/>
      <c r="F169" s="14"/>
      <c r="G169" s="119"/>
      <c r="H169" s="88"/>
      <c r="I169" s="116"/>
    </row>
    <row r="170" spans="1:9" x14ac:dyDescent="0.2">
      <c r="A170" s="34"/>
      <c r="B170" s="96" t="s">
        <v>37</v>
      </c>
      <c r="C170" s="117"/>
      <c r="D170" s="120"/>
      <c r="E170" s="118">
        <v>5</v>
      </c>
      <c r="F170" s="14"/>
      <c r="G170" s="119"/>
      <c r="H170" s="88"/>
      <c r="I170" s="116"/>
    </row>
    <row r="171" spans="1:9" x14ac:dyDescent="0.2">
      <c r="A171" s="34">
        <v>36</v>
      </c>
      <c r="B171" s="34" t="s">
        <v>31</v>
      </c>
      <c r="C171" s="142" t="s">
        <v>183</v>
      </c>
      <c r="D171" s="138" t="s">
        <v>184</v>
      </c>
      <c r="E171" s="140">
        <v>3</v>
      </c>
      <c r="F171" s="141" t="s">
        <v>67</v>
      </c>
      <c r="G171" s="139"/>
      <c r="H171" s="88">
        <f>SUM(E171*G171)</f>
        <v>0</v>
      </c>
      <c r="I171" s="116" t="s">
        <v>135</v>
      </c>
    </row>
    <row r="172" spans="1:9" x14ac:dyDescent="0.2">
      <c r="A172" s="34"/>
      <c r="B172" s="96" t="s">
        <v>36</v>
      </c>
      <c r="C172" s="117"/>
      <c r="D172" s="120" t="s">
        <v>184</v>
      </c>
      <c r="E172" s="118"/>
      <c r="F172" s="14"/>
      <c r="G172" s="119"/>
      <c r="H172" s="88"/>
      <c r="I172" s="116"/>
    </row>
    <row r="173" spans="1:9" x14ac:dyDescent="0.2">
      <c r="A173" s="34"/>
      <c r="B173" s="96" t="s">
        <v>37</v>
      </c>
      <c r="C173" s="117"/>
      <c r="D173" s="120" t="s">
        <v>47</v>
      </c>
      <c r="E173" s="118"/>
      <c r="F173" s="14"/>
      <c r="G173" s="119"/>
      <c r="H173" s="88"/>
      <c r="I173" s="116"/>
    </row>
    <row r="174" spans="1:9" x14ac:dyDescent="0.2">
      <c r="A174" s="34"/>
      <c r="B174" s="96" t="s">
        <v>37</v>
      </c>
      <c r="C174" s="117"/>
      <c r="D174" s="120"/>
      <c r="E174" s="118">
        <v>3</v>
      </c>
      <c r="F174" s="14"/>
      <c r="G174" s="119"/>
      <c r="H174" s="88"/>
      <c r="I174" s="116"/>
    </row>
    <row r="175" spans="1:9" x14ac:dyDescent="0.2">
      <c r="A175" s="34">
        <v>37</v>
      </c>
      <c r="B175" s="34" t="s">
        <v>31</v>
      </c>
      <c r="C175" s="142" t="s">
        <v>119</v>
      </c>
      <c r="D175" s="138" t="s">
        <v>120</v>
      </c>
      <c r="E175" s="140">
        <v>2</v>
      </c>
      <c r="F175" s="141" t="s">
        <v>67</v>
      </c>
      <c r="G175" s="139"/>
      <c r="H175" s="88">
        <f>SUM(E175*G175)</f>
        <v>0</v>
      </c>
      <c r="I175" s="116" t="s">
        <v>135</v>
      </c>
    </row>
    <row r="176" spans="1:9" x14ac:dyDescent="0.2">
      <c r="A176" s="34"/>
      <c r="B176" s="96" t="s">
        <v>36</v>
      </c>
      <c r="C176" s="117"/>
      <c r="D176" s="120" t="s">
        <v>120</v>
      </c>
      <c r="E176" s="118"/>
      <c r="F176" s="14"/>
      <c r="G176" s="119"/>
      <c r="H176" s="88"/>
      <c r="I176" s="116"/>
    </row>
    <row r="177" spans="1:9" x14ac:dyDescent="0.2">
      <c r="A177" s="34"/>
      <c r="B177" s="96" t="s">
        <v>37</v>
      </c>
      <c r="C177" s="117"/>
      <c r="D177" s="120" t="s">
        <v>47</v>
      </c>
      <c r="E177" s="118"/>
      <c r="F177" s="14"/>
      <c r="G177" s="119"/>
      <c r="H177" s="88"/>
      <c r="I177" s="116"/>
    </row>
    <row r="178" spans="1:9" x14ac:dyDescent="0.2">
      <c r="A178" s="34"/>
      <c r="B178" s="96" t="s">
        <v>37</v>
      </c>
      <c r="C178" s="117"/>
      <c r="D178" s="120"/>
      <c r="E178" s="118">
        <v>2</v>
      </c>
      <c r="F178" s="14"/>
      <c r="G178" s="119"/>
      <c r="H178" s="88"/>
      <c r="I178" s="116"/>
    </row>
    <row r="179" spans="1:9" x14ac:dyDescent="0.2">
      <c r="A179" s="34">
        <v>38</v>
      </c>
      <c r="B179" s="34" t="s">
        <v>31</v>
      </c>
      <c r="C179" s="142" t="s">
        <v>73</v>
      </c>
      <c r="D179" s="138" t="s">
        <v>74</v>
      </c>
      <c r="E179" s="140">
        <v>5</v>
      </c>
      <c r="F179" s="141" t="s">
        <v>68</v>
      </c>
      <c r="G179" s="139"/>
      <c r="H179" s="88">
        <f>SUM(E179*G179)</f>
        <v>0</v>
      </c>
      <c r="I179" s="116" t="s">
        <v>135</v>
      </c>
    </row>
    <row r="180" spans="1:9" x14ac:dyDescent="0.2">
      <c r="A180" s="34"/>
      <c r="B180" s="96" t="s">
        <v>36</v>
      </c>
      <c r="C180" s="117"/>
      <c r="D180" s="120" t="s">
        <v>74</v>
      </c>
      <c r="E180" s="118"/>
      <c r="F180" s="14"/>
      <c r="G180" s="119"/>
      <c r="H180" s="88"/>
      <c r="I180" s="116"/>
    </row>
    <row r="181" spans="1:9" x14ac:dyDescent="0.2">
      <c r="A181" s="34"/>
      <c r="B181" s="96" t="s">
        <v>37</v>
      </c>
      <c r="C181" s="117"/>
      <c r="D181" s="120" t="s">
        <v>47</v>
      </c>
      <c r="E181" s="118"/>
      <c r="F181" s="14"/>
      <c r="G181" s="119"/>
      <c r="H181" s="88"/>
      <c r="I181" s="116"/>
    </row>
    <row r="182" spans="1:9" x14ac:dyDescent="0.2">
      <c r="A182" s="34">
        <v>39</v>
      </c>
      <c r="B182" s="34" t="s">
        <v>31</v>
      </c>
      <c r="C182" s="142" t="s">
        <v>101</v>
      </c>
      <c r="D182" s="138" t="s">
        <v>102</v>
      </c>
      <c r="E182" s="140">
        <v>5</v>
      </c>
      <c r="F182" s="141" t="s">
        <v>67</v>
      </c>
      <c r="G182" s="139"/>
      <c r="H182" s="88">
        <f>SUM(E182*G182)</f>
        <v>0</v>
      </c>
      <c r="I182" s="116" t="s">
        <v>135</v>
      </c>
    </row>
    <row r="183" spans="1:9" x14ac:dyDescent="0.2">
      <c r="A183" s="34"/>
      <c r="B183" s="96" t="s">
        <v>36</v>
      </c>
      <c r="C183" s="117"/>
      <c r="D183" s="120" t="s">
        <v>102</v>
      </c>
      <c r="E183" s="118"/>
      <c r="F183" s="14"/>
      <c r="G183" s="119"/>
      <c r="H183" s="88"/>
      <c r="I183" s="116"/>
    </row>
    <row r="184" spans="1:9" x14ac:dyDescent="0.2">
      <c r="A184" s="34"/>
      <c r="B184" s="96" t="s">
        <v>37</v>
      </c>
      <c r="C184" s="117"/>
      <c r="D184" s="120" t="s">
        <v>47</v>
      </c>
      <c r="E184" s="118"/>
      <c r="F184" s="14"/>
      <c r="G184" s="119"/>
      <c r="H184" s="88"/>
      <c r="I184" s="116"/>
    </row>
    <row r="185" spans="1:9" x14ac:dyDescent="0.2">
      <c r="A185" s="34"/>
      <c r="B185" s="96" t="s">
        <v>37</v>
      </c>
      <c r="C185" s="117"/>
      <c r="D185" s="120"/>
      <c r="E185" s="118">
        <v>5</v>
      </c>
      <c r="F185" s="14"/>
      <c r="G185" s="119"/>
      <c r="H185" s="88"/>
      <c r="I185" s="116"/>
    </row>
    <row r="186" spans="1:9" x14ac:dyDescent="0.2">
      <c r="A186" s="34">
        <v>40</v>
      </c>
      <c r="B186" s="34" t="s">
        <v>31</v>
      </c>
      <c r="C186" s="142" t="s">
        <v>185</v>
      </c>
      <c r="D186" s="138" t="s">
        <v>186</v>
      </c>
      <c r="E186" s="140">
        <v>1</v>
      </c>
      <c r="F186" s="141" t="s">
        <v>67</v>
      </c>
      <c r="G186" s="139"/>
      <c r="H186" s="88">
        <f>SUM(E186*G186)</f>
        <v>0</v>
      </c>
      <c r="I186" s="116" t="s">
        <v>135</v>
      </c>
    </row>
    <row r="187" spans="1:9" x14ac:dyDescent="0.2">
      <c r="A187" s="34"/>
      <c r="B187" s="96" t="s">
        <v>36</v>
      </c>
      <c r="C187" s="117"/>
      <c r="D187" s="120" t="s">
        <v>186</v>
      </c>
      <c r="E187" s="118"/>
      <c r="F187" s="14"/>
      <c r="G187" s="119"/>
      <c r="H187" s="88"/>
      <c r="I187" s="116"/>
    </row>
    <row r="188" spans="1:9" x14ac:dyDescent="0.2">
      <c r="A188" s="34"/>
      <c r="B188" s="96" t="s">
        <v>37</v>
      </c>
      <c r="C188" s="117"/>
      <c r="D188" s="120" t="s">
        <v>47</v>
      </c>
      <c r="E188" s="118"/>
      <c r="F188" s="14"/>
      <c r="G188" s="119"/>
      <c r="H188" s="88"/>
      <c r="I188" s="116"/>
    </row>
    <row r="189" spans="1:9" x14ac:dyDescent="0.2">
      <c r="A189" s="34"/>
      <c r="B189" s="96" t="s">
        <v>37</v>
      </c>
      <c r="C189" s="117"/>
      <c r="D189" s="120"/>
      <c r="E189" s="118">
        <v>1</v>
      </c>
      <c r="F189" s="14"/>
      <c r="G189" s="119"/>
      <c r="H189" s="88"/>
      <c r="I189" s="116"/>
    </row>
    <row r="190" spans="1:9" x14ac:dyDescent="0.2">
      <c r="A190" s="34">
        <v>41</v>
      </c>
      <c r="B190" s="34" t="s">
        <v>31</v>
      </c>
      <c r="C190" s="142" t="s">
        <v>187</v>
      </c>
      <c r="D190" s="138" t="s">
        <v>188</v>
      </c>
      <c r="E190" s="140">
        <v>4</v>
      </c>
      <c r="F190" s="141" t="s">
        <v>67</v>
      </c>
      <c r="G190" s="139"/>
      <c r="H190" s="88">
        <f>SUM(E190*G190)</f>
        <v>0</v>
      </c>
      <c r="I190" s="116" t="s">
        <v>135</v>
      </c>
    </row>
    <row r="191" spans="1:9" x14ac:dyDescent="0.2">
      <c r="A191" s="34"/>
      <c r="B191" s="96" t="s">
        <v>36</v>
      </c>
      <c r="C191" s="117"/>
      <c r="D191" s="120" t="s">
        <v>188</v>
      </c>
      <c r="E191" s="118"/>
      <c r="F191" s="14"/>
      <c r="G191" s="119"/>
      <c r="H191" s="88"/>
      <c r="I191" s="116"/>
    </row>
    <row r="192" spans="1:9" x14ac:dyDescent="0.2">
      <c r="A192" s="34"/>
      <c r="B192" s="96" t="s">
        <v>37</v>
      </c>
      <c r="C192" s="117"/>
      <c r="D192" s="120" t="s">
        <v>47</v>
      </c>
      <c r="E192" s="118"/>
      <c r="F192" s="14"/>
      <c r="G192" s="119"/>
      <c r="H192" s="88"/>
      <c r="I192" s="116"/>
    </row>
    <row r="193" spans="1:9" x14ac:dyDescent="0.2">
      <c r="A193" s="34"/>
      <c r="B193" s="96" t="s">
        <v>37</v>
      </c>
      <c r="C193" s="117"/>
      <c r="D193" s="120"/>
      <c r="E193" s="118">
        <v>4</v>
      </c>
      <c r="F193" s="14"/>
      <c r="G193" s="119"/>
      <c r="H193" s="88"/>
      <c r="I193" s="116"/>
    </row>
    <row r="194" spans="1:9" x14ac:dyDescent="0.2">
      <c r="A194" s="34">
        <v>42</v>
      </c>
      <c r="B194" s="34" t="s">
        <v>31</v>
      </c>
      <c r="C194" s="142" t="s">
        <v>71</v>
      </c>
      <c r="D194" s="138" t="s">
        <v>72</v>
      </c>
      <c r="E194" s="140">
        <v>5</v>
      </c>
      <c r="F194" s="141" t="s">
        <v>67</v>
      </c>
      <c r="G194" s="139"/>
      <c r="H194" s="88">
        <f>SUM(E194*G194)</f>
        <v>0</v>
      </c>
      <c r="I194" s="116" t="s">
        <v>135</v>
      </c>
    </row>
    <row r="195" spans="1:9" x14ac:dyDescent="0.2">
      <c r="A195" s="34"/>
      <c r="B195" s="96" t="s">
        <v>36</v>
      </c>
      <c r="C195" s="117"/>
      <c r="D195" s="120" t="s">
        <v>72</v>
      </c>
      <c r="E195" s="118"/>
      <c r="F195" s="14"/>
      <c r="G195" s="119"/>
      <c r="H195" s="88"/>
      <c r="I195" s="116"/>
    </row>
    <row r="196" spans="1:9" x14ac:dyDescent="0.2">
      <c r="A196" s="34"/>
      <c r="B196" s="96" t="s">
        <v>37</v>
      </c>
      <c r="C196" s="117"/>
      <c r="D196" s="120" t="s">
        <v>47</v>
      </c>
      <c r="E196" s="118"/>
      <c r="F196" s="14"/>
      <c r="G196" s="119"/>
      <c r="H196" s="88"/>
      <c r="I196" s="116"/>
    </row>
    <row r="197" spans="1:9" x14ac:dyDescent="0.2">
      <c r="A197" s="34"/>
      <c r="B197" s="96" t="s">
        <v>37</v>
      </c>
      <c r="C197" s="117"/>
      <c r="D197" s="120"/>
      <c r="E197" s="118">
        <v>5</v>
      </c>
      <c r="F197" s="14"/>
      <c r="G197" s="119"/>
      <c r="H197" s="88"/>
      <c r="I197" s="116"/>
    </row>
    <row r="198" spans="1:9" x14ac:dyDescent="0.2">
      <c r="A198" s="34">
        <v>43</v>
      </c>
      <c r="B198" s="34" t="s">
        <v>31</v>
      </c>
      <c r="C198" s="142" t="s">
        <v>112</v>
      </c>
      <c r="D198" s="138" t="s">
        <v>113</v>
      </c>
      <c r="E198" s="140">
        <v>180</v>
      </c>
      <c r="F198" s="141" t="s">
        <v>68</v>
      </c>
      <c r="G198" s="139"/>
      <c r="H198" s="88">
        <f>SUM(E198*G198)</f>
        <v>0</v>
      </c>
      <c r="I198" s="116" t="s">
        <v>135</v>
      </c>
    </row>
    <row r="199" spans="1:9" x14ac:dyDescent="0.2">
      <c r="A199" s="34"/>
      <c r="B199" s="96" t="s">
        <v>36</v>
      </c>
      <c r="C199" s="117"/>
      <c r="D199" s="120" t="s">
        <v>113</v>
      </c>
      <c r="E199" s="118"/>
      <c r="F199" s="14"/>
      <c r="G199" s="119"/>
      <c r="H199" s="88"/>
      <c r="I199" s="116"/>
    </row>
    <row r="200" spans="1:9" x14ac:dyDescent="0.2">
      <c r="A200" s="34"/>
      <c r="B200" s="96" t="s">
        <v>37</v>
      </c>
      <c r="C200" s="117"/>
      <c r="D200" s="120" t="s">
        <v>47</v>
      </c>
      <c r="E200" s="118"/>
      <c r="F200" s="14"/>
      <c r="G200" s="119"/>
      <c r="H200" s="88"/>
      <c r="I200" s="116"/>
    </row>
    <row r="201" spans="1:9" x14ac:dyDescent="0.2">
      <c r="A201" s="34"/>
      <c r="B201" s="96" t="s">
        <v>37</v>
      </c>
      <c r="C201" s="117"/>
      <c r="D201" s="120"/>
      <c r="E201" s="118">
        <v>180</v>
      </c>
      <c r="F201" s="14"/>
      <c r="G201" s="119"/>
      <c r="H201" s="88"/>
      <c r="I201" s="116"/>
    </row>
    <row r="202" spans="1:9" x14ac:dyDescent="0.2">
      <c r="A202" s="34">
        <v>44</v>
      </c>
      <c r="B202" s="34" t="s">
        <v>31</v>
      </c>
      <c r="C202" s="142" t="s">
        <v>189</v>
      </c>
      <c r="D202" s="138" t="s">
        <v>190</v>
      </c>
      <c r="E202" s="140">
        <v>5</v>
      </c>
      <c r="F202" s="141" t="s">
        <v>79</v>
      </c>
      <c r="G202" s="139"/>
      <c r="H202" s="88">
        <f>SUM(E202*G202)</f>
        <v>0</v>
      </c>
      <c r="I202" s="116" t="s">
        <v>135</v>
      </c>
    </row>
    <row r="203" spans="1:9" x14ac:dyDescent="0.2">
      <c r="A203" s="34"/>
      <c r="B203" s="96" t="s">
        <v>36</v>
      </c>
      <c r="C203" s="117"/>
      <c r="D203" s="120" t="s">
        <v>190</v>
      </c>
      <c r="E203" s="118"/>
      <c r="F203" s="14"/>
      <c r="G203" s="119"/>
      <c r="H203" s="88"/>
      <c r="I203" s="116"/>
    </row>
    <row r="204" spans="1:9" x14ac:dyDescent="0.2">
      <c r="A204" s="34"/>
      <c r="B204" s="96" t="s">
        <v>37</v>
      </c>
      <c r="C204" s="117"/>
      <c r="D204" s="120"/>
      <c r="E204" s="118">
        <v>5</v>
      </c>
      <c r="F204" s="14"/>
      <c r="G204" s="119"/>
      <c r="H204" s="88"/>
      <c r="I204" s="116"/>
    </row>
    <row r="205" spans="1:9" x14ac:dyDescent="0.2">
      <c r="A205" s="34">
        <v>45</v>
      </c>
      <c r="B205" s="34" t="s">
        <v>31</v>
      </c>
      <c r="C205" s="142" t="s">
        <v>191</v>
      </c>
      <c r="D205" s="138" t="s">
        <v>192</v>
      </c>
      <c r="E205" s="140">
        <v>1</v>
      </c>
      <c r="F205" s="141" t="s">
        <v>67</v>
      </c>
      <c r="G205" s="139"/>
      <c r="H205" s="88">
        <f>SUM(E205*G205)</f>
        <v>0</v>
      </c>
      <c r="I205" s="116" t="s">
        <v>135</v>
      </c>
    </row>
    <row r="206" spans="1:9" x14ac:dyDescent="0.2">
      <c r="A206" s="34"/>
      <c r="B206" s="96" t="s">
        <v>36</v>
      </c>
      <c r="C206" s="117"/>
      <c r="D206" s="120" t="s">
        <v>192</v>
      </c>
      <c r="E206" s="118"/>
      <c r="F206" s="14"/>
      <c r="G206" s="119"/>
      <c r="H206" s="88"/>
      <c r="I206" s="116"/>
    </row>
    <row r="207" spans="1:9" x14ac:dyDescent="0.2">
      <c r="A207" s="34"/>
      <c r="B207" s="96" t="s">
        <v>37</v>
      </c>
      <c r="C207" s="117"/>
      <c r="D207" s="120"/>
      <c r="E207" s="118"/>
      <c r="F207" s="14">
        <v>1</v>
      </c>
      <c r="G207" s="119"/>
      <c r="H207" s="88"/>
      <c r="I207" s="116"/>
    </row>
    <row r="208" spans="1:9" x14ac:dyDescent="0.2">
      <c r="A208" s="34">
        <v>46</v>
      </c>
      <c r="B208" s="34" t="s">
        <v>31</v>
      </c>
      <c r="C208" s="142" t="s">
        <v>193</v>
      </c>
      <c r="D208" s="138" t="s">
        <v>194</v>
      </c>
      <c r="E208" s="140">
        <v>1</v>
      </c>
      <c r="F208" s="141" t="s">
        <v>49</v>
      </c>
      <c r="G208" s="139"/>
      <c r="H208" s="88">
        <f>SUM(E208*G208)</f>
        <v>0</v>
      </c>
      <c r="I208" s="116" t="s">
        <v>135</v>
      </c>
    </row>
    <row r="209" spans="1:9" x14ac:dyDescent="0.2">
      <c r="A209" s="34"/>
      <c r="B209" s="96" t="s">
        <v>36</v>
      </c>
      <c r="C209" s="117"/>
      <c r="D209" s="120" t="s">
        <v>194</v>
      </c>
      <c r="E209" s="118"/>
      <c r="F209" s="14"/>
      <c r="G209" s="119"/>
      <c r="H209" s="88"/>
      <c r="I209" s="116"/>
    </row>
    <row r="210" spans="1:9" x14ac:dyDescent="0.2">
      <c r="A210" s="34"/>
      <c r="B210" s="96" t="s">
        <v>37</v>
      </c>
      <c r="C210" s="117"/>
      <c r="D210" s="120"/>
      <c r="E210" s="118">
        <v>1</v>
      </c>
      <c r="F210" s="14"/>
      <c r="G210" s="119"/>
      <c r="H210" s="88"/>
      <c r="I210" s="116"/>
    </row>
    <row r="211" spans="1:9" x14ac:dyDescent="0.2">
      <c r="A211" s="34">
        <v>47</v>
      </c>
      <c r="B211" s="34" t="s">
        <v>31</v>
      </c>
      <c r="C211" s="142" t="s">
        <v>77</v>
      </c>
      <c r="D211" s="138" t="s">
        <v>78</v>
      </c>
      <c r="E211" s="140">
        <v>25</v>
      </c>
      <c r="F211" s="141" t="s">
        <v>79</v>
      </c>
      <c r="G211" s="139"/>
      <c r="H211" s="88">
        <f>SUM(E211*G211)</f>
        <v>0</v>
      </c>
      <c r="I211" s="116" t="s">
        <v>135</v>
      </c>
    </row>
    <row r="212" spans="1:9" x14ac:dyDescent="0.2">
      <c r="A212" s="34"/>
      <c r="B212" s="96" t="s">
        <v>36</v>
      </c>
      <c r="C212" s="117"/>
      <c r="D212" s="120" t="s">
        <v>78</v>
      </c>
      <c r="E212" s="118"/>
      <c r="F212" s="14"/>
      <c r="G212" s="119"/>
      <c r="H212" s="88"/>
      <c r="I212" s="116"/>
    </row>
    <row r="213" spans="1:9" x14ac:dyDescent="0.2">
      <c r="A213" s="34"/>
      <c r="B213" s="96" t="s">
        <v>37</v>
      </c>
      <c r="C213" s="117"/>
      <c r="D213" s="120"/>
      <c r="E213" s="118">
        <v>25</v>
      </c>
      <c r="F213" s="14"/>
      <c r="G213" s="119"/>
      <c r="H213" s="88"/>
      <c r="I213" s="116"/>
    </row>
    <row r="214" spans="1:9" x14ac:dyDescent="0.2">
      <c r="A214" s="34">
        <v>48</v>
      </c>
      <c r="B214" s="34" t="s">
        <v>31</v>
      </c>
      <c r="C214" s="142" t="s">
        <v>80</v>
      </c>
      <c r="D214" s="138" t="s">
        <v>81</v>
      </c>
      <c r="E214" s="140">
        <v>8</v>
      </c>
      <c r="F214" s="141" t="s">
        <v>79</v>
      </c>
      <c r="G214" s="139"/>
      <c r="H214" s="88">
        <f>SUM(E214*G214)</f>
        <v>0</v>
      </c>
      <c r="I214" s="116" t="s">
        <v>135</v>
      </c>
    </row>
    <row r="215" spans="1:9" x14ac:dyDescent="0.2">
      <c r="A215" s="34"/>
      <c r="B215" s="96" t="s">
        <v>36</v>
      </c>
      <c r="C215" s="117"/>
      <c r="D215" s="120" t="s">
        <v>81</v>
      </c>
      <c r="E215" s="118"/>
      <c r="F215" s="14"/>
      <c r="G215" s="119"/>
      <c r="H215" s="88"/>
      <c r="I215" s="116"/>
    </row>
    <row r="216" spans="1:9" x14ac:dyDescent="0.2">
      <c r="A216" s="34"/>
      <c r="B216" s="96" t="s">
        <v>37</v>
      </c>
      <c r="C216" s="117"/>
      <c r="D216" s="120"/>
      <c r="E216" s="118">
        <v>8</v>
      </c>
      <c r="F216" s="14"/>
      <c r="G216" s="119"/>
      <c r="H216" s="88"/>
      <c r="I216" s="116"/>
    </row>
    <row r="217" spans="1:9" x14ac:dyDescent="0.2">
      <c r="A217" s="34">
        <v>49</v>
      </c>
      <c r="B217" s="34" t="s">
        <v>31</v>
      </c>
      <c r="C217" s="142" t="s">
        <v>121</v>
      </c>
      <c r="D217" s="138" t="s">
        <v>122</v>
      </c>
      <c r="E217" s="140">
        <v>12</v>
      </c>
      <c r="F217" s="141" t="s">
        <v>79</v>
      </c>
      <c r="G217" s="139"/>
      <c r="H217" s="88">
        <f>SUM(E217*G217)</f>
        <v>0</v>
      </c>
      <c r="I217" s="116" t="s">
        <v>135</v>
      </c>
    </row>
    <row r="218" spans="1:9" x14ac:dyDescent="0.2">
      <c r="A218" s="34"/>
      <c r="B218" s="96" t="s">
        <v>36</v>
      </c>
      <c r="C218" s="117"/>
      <c r="D218" s="120" t="s">
        <v>122</v>
      </c>
      <c r="E218" s="118"/>
      <c r="F218" s="14"/>
      <c r="G218" s="119"/>
      <c r="H218" s="88"/>
      <c r="I218" s="116"/>
    </row>
    <row r="219" spans="1:9" x14ac:dyDescent="0.2">
      <c r="A219" s="34"/>
      <c r="B219" s="96" t="s">
        <v>37</v>
      </c>
      <c r="C219" s="117"/>
      <c r="D219" s="120"/>
      <c r="E219" s="118">
        <v>12</v>
      </c>
      <c r="F219" s="14"/>
      <c r="G219" s="119"/>
      <c r="H219" s="88"/>
      <c r="I219" s="116"/>
    </row>
    <row r="220" spans="1:9" x14ac:dyDescent="0.2">
      <c r="A220" s="34">
        <v>50</v>
      </c>
      <c r="B220" s="34" t="s">
        <v>31</v>
      </c>
      <c r="C220" s="142" t="s">
        <v>195</v>
      </c>
      <c r="D220" s="138" t="s">
        <v>196</v>
      </c>
      <c r="E220" s="140">
        <v>28</v>
      </c>
      <c r="F220" s="141" t="s">
        <v>79</v>
      </c>
      <c r="G220" s="139"/>
      <c r="H220" s="88">
        <f>SUM(E220*G220)</f>
        <v>0</v>
      </c>
      <c r="I220" s="116" t="s">
        <v>135</v>
      </c>
    </row>
    <row r="221" spans="1:9" x14ac:dyDescent="0.2">
      <c r="A221" s="34"/>
      <c r="B221" s="96" t="s">
        <v>36</v>
      </c>
      <c r="C221" s="117"/>
      <c r="D221" s="120" t="s">
        <v>196</v>
      </c>
      <c r="E221" s="118"/>
      <c r="F221" s="14"/>
      <c r="G221" s="119"/>
      <c r="H221" s="88"/>
      <c r="I221" s="116"/>
    </row>
    <row r="222" spans="1:9" x14ac:dyDescent="0.2">
      <c r="A222" s="34"/>
      <c r="B222" s="96" t="s">
        <v>37</v>
      </c>
      <c r="C222" s="117"/>
      <c r="D222" s="120"/>
      <c r="E222" s="118">
        <v>28</v>
      </c>
      <c r="F222" s="14"/>
      <c r="G222" s="119"/>
      <c r="H222" s="88"/>
      <c r="I222" s="116"/>
    </row>
    <row r="223" spans="1:9" x14ac:dyDescent="0.2">
      <c r="A223" s="34">
        <v>51</v>
      </c>
      <c r="B223" s="34" t="s">
        <v>31</v>
      </c>
      <c r="C223" s="142" t="s">
        <v>197</v>
      </c>
      <c r="D223" s="138" t="s">
        <v>198</v>
      </c>
      <c r="E223" s="140">
        <v>1</v>
      </c>
      <c r="F223" s="141" t="s">
        <v>49</v>
      </c>
      <c r="G223" s="139"/>
      <c r="H223" s="88">
        <f>SUM(E223*G223)</f>
        <v>0</v>
      </c>
      <c r="I223" s="116" t="s">
        <v>135</v>
      </c>
    </row>
    <row r="224" spans="1:9" x14ac:dyDescent="0.2">
      <c r="A224" s="34"/>
      <c r="B224" s="96" t="s">
        <v>36</v>
      </c>
      <c r="C224" s="117"/>
      <c r="D224" s="120" t="s">
        <v>198</v>
      </c>
      <c r="E224" s="118"/>
      <c r="F224" s="14"/>
      <c r="G224" s="119"/>
      <c r="H224" s="88"/>
      <c r="I224" s="116"/>
    </row>
    <row r="225" spans="1:9" x14ac:dyDescent="0.2">
      <c r="A225" s="34"/>
      <c r="B225" s="96" t="s">
        <v>37</v>
      </c>
      <c r="C225" s="117"/>
      <c r="D225" s="120"/>
      <c r="E225" s="118">
        <v>1</v>
      </c>
      <c r="F225" s="14"/>
      <c r="G225" s="119"/>
      <c r="H225" s="88"/>
      <c r="I225" s="116"/>
    </row>
    <row r="226" spans="1:9" x14ac:dyDescent="0.2">
      <c r="A226" s="34">
        <v>52</v>
      </c>
      <c r="B226" s="34" t="s">
        <v>31</v>
      </c>
      <c r="C226" s="142" t="s">
        <v>84</v>
      </c>
      <c r="D226" s="138" t="s">
        <v>85</v>
      </c>
      <c r="E226" s="140">
        <v>22</v>
      </c>
      <c r="F226" s="141" t="s">
        <v>67</v>
      </c>
      <c r="G226" s="139"/>
      <c r="H226" s="88">
        <f>SUM(E226*G226)</f>
        <v>0</v>
      </c>
      <c r="I226" s="116" t="s">
        <v>135</v>
      </c>
    </row>
    <row r="227" spans="1:9" x14ac:dyDescent="0.2">
      <c r="A227" s="34"/>
      <c r="B227" s="96" t="s">
        <v>36</v>
      </c>
      <c r="C227" s="117"/>
      <c r="D227" s="120" t="s">
        <v>85</v>
      </c>
      <c r="E227" s="118"/>
      <c r="F227" s="14"/>
      <c r="G227" s="119"/>
      <c r="H227" s="88"/>
      <c r="I227" s="116"/>
    </row>
    <row r="228" spans="1:9" x14ac:dyDescent="0.2">
      <c r="A228" s="34"/>
      <c r="B228" s="96" t="s">
        <v>37</v>
      </c>
      <c r="C228" s="117"/>
      <c r="D228" s="120" t="s">
        <v>47</v>
      </c>
      <c r="E228" s="118"/>
      <c r="F228" s="14"/>
      <c r="G228" s="119"/>
      <c r="H228" s="88"/>
      <c r="I228" s="116"/>
    </row>
    <row r="229" spans="1:9" x14ac:dyDescent="0.2">
      <c r="A229" s="34"/>
      <c r="B229" s="96" t="s">
        <v>37</v>
      </c>
      <c r="C229" s="117"/>
      <c r="D229" s="120"/>
      <c r="E229" s="118">
        <v>22</v>
      </c>
      <c r="F229" s="14"/>
      <c r="G229" s="119"/>
      <c r="H229" s="88"/>
      <c r="I229" s="116"/>
    </row>
    <row r="230" spans="1:9" x14ac:dyDescent="0.2">
      <c r="A230" s="34">
        <v>53</v>
      </c>
      <c r="B230" s="34" t="s">
        <v>31</v>
      </c>
      <c r="C230" s="142" t="s">
        <v>86</v>
      </c>
      <c r="D230" s="138" t="s">
        <v>87</v>
      </c>
      <c r="E230" s="140">
        <v>6</v>
      </c>
      <c r="F230" s="141" t="s">
        <v>67</v>
      </c>
      <c r="G230" s="139"/>
      <c r="H230" s="88">
        <f>SUM(E230*G230)</f>
        <v>0</v>
      </c>
      <c r="I230" s="116" t="s">
        <v>135</v>
      </c>
    </row>
    <row r="231" spans="1:9" x14ac:dyDescent="0.2">
      <c r="A231" s="34"/>
      <c r="B231" s="96" t="s">
        <v>36</v>
      </c>
      <c r="C231" s="117"/>
      <c r="D231" s="120" t="s">
        <v>87</v>
      </c>
      <c r="E231" s="118"/>
      <c r="F231" s="14"/>
      <c r="G231" s="119"/>
      <c r="H231" s="88"/>
      <c r="I231" s="116"/>
    </row>
    <row r="232" spans="1:9" x14ac:dyDescent="0.2">
      <c r="A232" s="34"/>
      <c r="B232" s="96" t="s">
        <v>37</v>
      </c>
      <c r="C232" s="117"/>
      <c r="D232" s="120" t="s">
        <v>47</v>
      </c>
      <c r="E232" s="118"/>
      <c r="F232" s="14"/>
      <c r="G232" s="119"/>
      <c r="H232" s="88"/>
      <c r="I232" s="116"/>
    </row>
    <row r="233" spans="1:9" x14ac:dyDescent="0.2">
      <c r="A233" s="34"/>
      <c r="B233" s="96" t="s">
        <v>37</v>
      </c>
      <c r="C233" s="117"/>
      <c r="D233" s="120"/>
      <c r="E233" s="118">
        <v>6</v>
      </c>
      <c r="F233" s="14"/>
      <c r="G233" s="119"/>
      <c r="H233" s="88"/>
      <c r="I233" s="116"/>
    </row>
    <row r="234" spans="1:9" x14ac:dyDescent="0.2">
      <c r="A234" s="34">
        <v>54</v>
      </c>
      <c r="B234" s="34" t="s">
        <v>31</v>
      </c>
      <c r="C234" s="142" t="s">
        <v>82</v>
      </c>
      <c r="D234" s="138" t="s">
        <v>83</v>
      </c>
      <c r="E234" s="140">
        <v>70</v>
      </c>
      <c r="F234" s="141" t="s">
        <v>68</v>
      </c>
      <c r="G234" s="139"/>
      <c r="H234" s="88">
        <f>SUM(E234*G234)</f>
        <v>0</v>
      </c>
      <c r="I234" s="116" t="s">
        <v>135</v>
      </c>
    </row>
    <row r="235" spans="1:9" x14ac:dyDescent="0.2">
      <c r="A235" s="34"/>
      <c r="B235" s="96" t="s">
        <v>36</v>
      </c>
      <c r="C235" s="117"/>
      <c r="D235" s="120" t="s">
        <v>83</v>
      </c>
      <c r="E235" s="118"/>
      <c r="F235" s="14"/>
      <c r="G235" s="119"/>
      <c r="H235" s="88"/>
      <c r="I235" s="116"/>
    </row>
    <row r="236" spans="1:9" x14ac:dyDescent="0.2">
      <c r="A236" s="34"/>
      <c r="B236" s="96" t="s">
        <v>37</v>
      </c>
      <c r="C236" s="117"/>
      <c r="D236" s="120" t="s">
        <v>47</v>
      </c>
      <c r="E236" s="118"/>
      <c r="F236" s="14"/>
      <c r="G236" s="119"/>
      <c r="H236" s="88"/>
      <c r="I236" s="116"/>
    </row>
    <row r="237" spans="1:9" x14ac:dyDescent="0.2">
      <c r="A237" s="34"/>
      <c r="B237" s="96" t="s">
        <v>37</v>
      </c>
      <c r="C237" s="117"/>
      <c r="D237" s="120"/>
      <c r="E237" s="118">
        <v>70</v>
      </c>
      <c r="F237" s="14"/>
      <c r="G237" s="119"/>
      <c r="H237" s="88"/>
      <c r="I237" s="116"/>
    </row>
    <row r="238" spans="1:9" x14ac:dyDescent="0.2">
      <c r="A238" s="34">
        <v>55</v>
      </c>
      <c r="B238" s="34" t="s">
        <v>31</v>
      </c>
      <c r="C238" s="142" t="s">
        <v>105</v>
      </c>
      <c r="D238" s="138" t="s">
        <v>96</v>
      </c>
      <c r="E238" s="140">
        <v>180</v>
      </c>
      <c r="F238" s="141" t="s">
        <v>68</v>
      </c>
      <c r="G238" s="139"/>
      <c r="H238" s="88">
        <f>SUM(E238*G238)</f>
        <v>0</v>
      </c>
      <c r="I238" s="116" t="s">
        <v>135</v>
      </c>
    </row>
    <row r="239" spans="1:9" x14ac:dyDescent="0.2">
      <c r="A239" s="34"/>
      <c r="B239" s="96" t="s">
        <v>36</v>
      </c>
      <c r="C239" s="117"/>
      <c r="D239" s="120" t="s">
        <v>96</v>
      </c>
      <c r="E239" s="118"/>
      <c r="F239" s="14"/>
      <c r="G239" s="119"/>
      <c r="H239" s="88"/>
      <c r="I239" s="116"/>
    </row>
    <row r="240" spans="1:9" x14ac:dyDescent="0.2">
      <c r="A240" s="34"/>
      <c r="B240" s="96" t="s">
        <v>37</v>
      </c>
      <c r="C240" s="117"/>
      <c r="D240" s="120" t="s">
        <v>47</v>
      </c>
      <c r="E240" s="118"/>
      <c r="F240" s="14"/>
      <c r="G240" s="119"/>
      <c r="H240" s="88"/>
      <c r="I240" s="116"/>
    </row>
    <row r="241" spans="1:9" x14ac:dyDescent="0.2">
      <c r="A241" s="34"/>
      <c r="B241" s="96" t="s">
        <v>37</v>
      </c>
      <c r="C241" s="117"/>
      <c r="D241" s="120"/>
      <c r="E241" s="118">
        <v>180</v>
      </c>
      <c r="F241" s="14"/>
      <c r="G241" s="119"/>
      <c r="H241" s="88"/>
      <c r="I241" s="116"/>
    </row>
    <row r="242" spans="1:9" x14ac:dyDescent="0.2">
      <c r="A242" s="34">
        <v>56</v>
      </c>
      <c r="B242" s="34" t="s">
        <v>31</v>
      </c>
      <c r="C242" s="142" t="s">
        <v>133</v>
      </c>
      <c r="D242" s="138" t="s">
        <v>134</v>
      </c>
      <c r="E242" s="140">
        <v>4</v>
      </c>
      <c r="F242" s="141" t="s">
        <v>67</v>
      </c>
      <c r="G242" s="139"/>
      <c r="H242" s="88">
        <f>SUM(E242*G242)</f>
        <v>0</v>
      </c>
      <c r="I242" s="116" t="s">
        <v>135</v>
      </c>
    </row>
    <row r="243" spans="1:9" x14ac:dyDescent="0.2">
      <c r="A243" s="34"/>
      <c r="B243" s="96" t="s">
        <v>36</v>
      </c>
      <c r="C243" s="117"/>
      <c r="D243" s="120" t="s">
        <v>134</v>
      </c>
      <c r="E243" s="118"/>
      <c r="F243" s="14"/>
      <c r="G243" s="119"/>
      <c r="H243" s="88"/>
      <c r="I243" s="116"/>
    </row>
    <row r="244" spans="1:9" x14ac:dyDescent="0.2">
      <c r="A244" s="34"/>
      <c r="B244" s="96" t="s">
        <v>37</v>
      </c>
      <c r="C244" s="117"/>
      <c r="D244" s="120" t="s">
        <v>199</v>
      </c>
      <c r="E244" s="118"/>
      <c r="F244" s="14"/>
      <c r="G244" s="119"/>
      <c r="H244" s="88"/>
      <c r="I244" s="116"/>
    </row>
    <row r="245" spans="1:9" x14ac:dyDescent="0.2">
      <c r="A245" s="34"/>
      <c r="B245" s="96" t="s">
        <v>37</v>
      </c>
      <c r="C245" s="117"/>
      <c r="D245" s="120"/>
      <c r="E245" s="118">
        <v>4</v>
      </c>
      <c r="F245" s="14"/>
      <c r="G245" s="119"/>
      <c r="H245" s="88"/>
      <c r="I245" s="116"/>
    </row>
    <row r="246" spans="1:9" x14ac:dyDescent="0.2">
      <c r="A246" s="34">
        <v>57</v>
      </c>
      <c r="B246" s="34" t="s">
        <v>31</v>
      </c>
      <c r="C246" s="142" t="s">
        <v>141</v>
      </c>
      <c r="D246" s="138" t="s">
        <v>142</v>
      </c>
      <c r="E246" s="140">
        <v>1</v>
      </c>
      <c r="F246" s="141" t="s">
        <v>67</v>
      </c>
      <c r="G246" s="139"/>
      <c r="H246" s="88">
        <f>SUM(E246*G246)</f>
        <v>0</v>
      </c>
      <c r="I246" s="116" t="s">
        <v>135</v>
      </c>
    </row>
    <row r="247" spans="1:9" x14ac:dyDescent="0.2">
      <c r="A247" s="34"/>
      <c r="B247" s="96" t="s">
        <v>36</v>
      </c>
      <c r="C247" s="117"/>
      <c r="D247" s="120" t="s">
        <v>142</v>
      </c>
      <c r="E247" s="118"/>
      <c r="F247" s="14"/>
      <c r="G247" s="119"/>
      <c r="H247" s="88"/>
      <c r="I247" s="116"/>
    </row>
    <row r="248" spans="1:9" x14ac:dyDescent="0.2">
      <c r="A248" s="34"/>
      <c r="B248" s="96" t="s">
        <v>37</v>
      </c>
      <c r="C248" s="117"/>
      <c r="D248" s="120" t="s">
        <v>47</v>
      </c>
      <c r="E248" s="118"/>
      <c r="F248" s="14"/>
      <c r="G248" s="119"/>
      <c r="H248" s="88"/>
      <c r="I248" s="116"/>
    </row>
    <row r="249" spans="1:9" x14ac:dyDescent="0.2">
      <c r="A249" s="34"/>
      <c r="B249" s="96" t="s">
        <v>37</v>
      </c>
      <c r="C249" s="117"/>
      <c r="D249" s="120"/>
      <c r="E249" s="118">
        <v>1</v>
      </c>
      <c r="F249" s="14"/>
      <c r="G249" s="119"/>
      <c r="H249" s="88"/>
      <c r="I249" s="116"/>
    </row>
    <row r="250" spans="1:9" x14ac:dyDescent="0.2">
      <c r="A250" s="34">
        <v>58</v>
      </c>
      <c r="B250" s="34" t="s">
        <v>31</v>
      </c>
      <c r="C250" s="142" t="s">
        <v>103</v>
      </c>
      <c r="D250" s="138" t="s">
        <v>104</v>
      </c>
      <c r="E250" s="140">
        <v>190</v>
      </c>
      <c r="F250" s="141" t="s">
        <v>68</v>
      </c>
      <c r="G250" s="139"/>
      <c r="H250" s="88">
        <f>SUM(E250*G250)</f>
        <v>0</v>
      </c>
      <c r="I250" s="116" t="s">
        <v>135</v>
      </c>
    </row>
    <row r="251" spans="1:9" x14ac:dyDescent="0.2">
      <c r="A251" s="34"/>
      <c r="B251" s="96" t="s">
        <v>36</v>
      </c>
      <c r="C251" s="117"/>
      <c r="D251" s="120" t="s">
        <v>104</v>
      </c>
      <c r="E251" s="118"/>
      <c r="F251" s="14"/>
      <c r="G251" s="119"/>
      <c r="H251" s="88"/>
      <c r="I251" s="116"/>
    </row>
    <row r="252" spans="1:9" x14ac:dyDescent="0.2">
      <c r="A252" s="34"/>
      <c r="B252" s="96" t="s">
        <v>37</v>
      </c>
      <c r="C252" s="117"/>
      <c r="D252" s="120" t="s">
        <v>47</v>
      </c>
      <c r="E252" s="118"/>
      <c r="F252" s="14"/>
      <c r="G252" s="119"/>
      <c r="H252" s="88"/>
      <c r="I252" s="116"/>
    </row>
    <row r="253" spans="1:9" x14ac:dyDescent="0.2">
      <c r="A253" s="34"/>
      <c r="B253" s="96" t="s">
        <v>37</v>
      </c>
      <c r="C253" s="117"/>
      <c r="D253" s="120"/>
      <c r="E253" s="118">
        <v>190</v>
      </c>
      <c r="F253" s="14"/>
      <c r="G253" s="119"/>
      <c r="H253" s="88"/>
      <c r="I253" s="116"/>
    </row>
    <row r="254" spans="1:9" x14ac:dyDescent="0.2">
      <c r="A254" s="34">
        <v>59</v>
      </c>
      <c r="B254" s="34" t="s">
        <v>31</v>
      </c>
      <c r="C254" s="142" t="s">
        <v>239</v>
      </c>
      <c r="D254" s="138" t="s">
        <v>240</v>
      </c>
      <c r="E254" s="140">
        <v>12</v>
      </c>
      <c r="F254" s="141" t="s">
        <v>67</v>
      </c>
      <c r="G254" s="139"/>
      <c r="H254" s="88">
        <f>SUM(E254*G254)</f>
        <v>0</v>
      </c>
      <c r="I254" s="116" t="s">
        <v>135</v>
      </c>
    </row>
    <row r="255" spans="1:9" x14ac:dyDescent="0.2">
      <c r="A255" s="34"/>
      <c r="B255" s="96" t="s">
        <v>36</v>
      </c>
      <c r="C255" s="117"/>
      <c r="D255" s="120" t="s">
        <v>240</v>
      </c>
      <c r="E255" s="118"/>
      <c r="F255" s="14"/>
      <c r="G255" s="119"/>
      <c r="H255" s="88"/>
      <c r="I255" s="116"/>
    </row>
    <row r="256" spans="1:9" x14ac:dyDescent="0.2">
      <c r="A256" s="34"/>
      <c r="B256" s="96" t="s">
        <v>37</v>
      </c>
      <c r="C256" s="117"/>
      <c r="D256" s="120" t="s">
        <v>235</v>
      </c>
      <c r="E256" s="118"/>
      <c r="F256" s="14"/>
      <c r="G256" s="119"/>
      <c r="H256" s="88"/>
      <c r="I256" s="116"/>
    </row>
    <row r="257" spans="1:9" x14ac:dyDescent="0.2">
      <c r="A257" s="34"/>
      <c r="B257" s="96" t="s">
        <v>37</v>
      </c>
      <c r="C257" s="117"/>
      <c r="D257" s="120"/>
      <c r="E257" s="118">
        <v>12</v>
      </c>
      <c r="F257" s="14"/>
      <c r="G257" s="119"/>
      <c r="H257" s="88"/>
      <c r="I257" s="116"/>
    </row>
    <row r="258" spans="1:9" x14ac:dyDescent="0.2">
      <c r="A258" s="34">
        <v>60</v>
      </c>
      <c r="B258" s="34" t="s">
        <v>31</v>
      </c>
      <c r="C258" s="142" t="s">
        <v>241</v>
      </c>
      <c r="D258" s="138" t="s">
        <v>242</v>
      </c>
      <c r="E258" s="140">
        <v>48</v>
      </c>
      <c r="F258" s="141" t="s">
        <v>67</v>
      </c>
      <c r="G258" s="139"/>
      <c r="H258" s="88">
        <f>SUM(E258*G258)</f>
        <v>0</v>
      </c>
      <c r="I258" s="116" t="s">
        <v>135</v>
      </c>
    </row>
    <row r="259" spans="1:9" x14ac:dyDescent="0.2">
      <c r="A259" s="34"/>
      <c r="B259" s="96" t="s">
        <v>36</v>
      </c>
      <c r="C259" s="117"/>
      <c r="D259" s="120" t="s">
        <v>242</v>
      </c>
      <c r="E259" s="118"/>
      <c r="F259" s="14"/>
      <c r="G259" s="119"/>
      <c r="H259" s="88"/>
      <c r="I259" s="116"/>
    </row>
    <row r="260" spans="1:9" x14ac:dyDescent="0.2">
      <c r="A260" s="34"/>
      <c r="B260" s="96" t="s">
        <v>37</v>
      </c>
      <c r="C260" s="117"/>
      <c r="D260" s="120" t="s">
        <v>243</v>
      </c>
      <c r="E260" s="118"/>
      <c r="F260" s="14"/>
      <c r="G260" s="119"/>
      <c r="H260" s="88"/>
      <c r="I260" s="116"/>
    </row>
    <row r="261" spans="1:9" x14ac:dyDescent="0.2">
      <c r="A261" s="34"/>
      <c r="B261" s="96" t="s">
        <v>37</v>
      </c>
      <c r="C261" s="117"/>
      <c r="D261" s="120"/>
      <c r="E261" s="118">
        <v>48</v>
      </c>
      <c r="F261" s="14"/>
      <c r="G261" s="119"/>
      <c r="H261" s="88"/>
      <c r="I261" s="116"/>
    </row>
    <row r="262" spans="1:9" x14ac:dyDescent="0.2">
      <c r="A262" s="34"/>
      <c r="B262" s="96"/>
      <c r="C262" s="117"/>
      <c r="D262" s="120"/>
      <c r="E262" s="118"/>
      <c r="F262" s="14"/>
      <c r="G262" s="127" t="s">
        <v>35</v>
      </c>
      <c r="H262" s="94">
        <f>SUM(H139:H261)</f>
        <v>0</v>
      </c>
      <c r="I262" s="116"/>
    </row>
    <row r="263" spans="1:9" ht="15.75" x14ac:dyDescent="0.25">
      <c r="A263" s="34"/>
      <c r="B263" s="96"/>
      <c r="D263" s="121" t="s">
        <v>34</v>
      </c>
      <c r="H263" s="88"/>
      <c r="I263" s="116"/>
    </row>
    <row r="264" spans="1:9" x14ac:dyDescent="0.2">
      <c r="A264" s="34">
        <v>61</v>
      </c>
      <c r="B264" s="34" t="s">
        <v>31</v>
      </c>
      <c r="C264" s="142" t="s">
        <v>123</v>
      </c>
      <c r="D264" s="138" t="s">
        <v>124</v>
      </c>
      <c r="E264" s="140">
        <v>73.5</v>
      </c>
      <c r="F264" s="141" t="s">
        <v>88</v>
      </c>
      <c r="G264" s="139"/>
      <c r="H264" s="88">
        <f>SUM(E264*G264)</f>
        <v>0</v>
      </c>
      <c r="I264" s="116" t="s">
        <v>135</v>
      </c>
    </row>
    <row r="265" spans="1:9" x14ac:dyDescent="0.2">
      <c r="A265" s="34"/>
      <c r="B265" s="96" t="s">
        <v>36</v>
      </c>
      <c r="C265" s="117"/>
      <c r="D265" s="120" t="s">
        <v>124</v>
      </c>
      <c r="E265" s="118"/>
      <c r="F265" s="14"/>
      <c r="G265" s="119"/>
      <c r="H265" s="88"/>
      <c r="I265" s="116"/>
    </row>
    <row r="266" spans="1:9" x14ac:dyDescent="0.2">
      <c r="A266" s="34"/>
      <c r="B266" s="96" t="s">
        <v>37</v>
      </c>
      <c r="C266" s="117"/>
      <c r="D266" s="120" t="s">
        <v>47</v>
      </c>
      <c r="E266" s="118"/>
      <c r="F266" s="14"/>
      <c r="G266" s="119"/>
      <c r="H266" s="88"/>
      <c r="I266" s="116"/>
    </row>
    <row r="267" spans="1:9" x14ac:dyDescent="0.2">
      <c r="A267" s="34"/>
      <c r="B267" s="96" t="s">
        <v>37</v>
      </c>
      <c r="C267" s="117"/>
      <c r="D267" s="120"/>
      <c r="E267" s="118">
        <v>73.5</v>
      </c>
      <c r="F267" s="14"/>
      <c r="G267" s="119"/>
      <c r="H267" s="88"/>
      <c r="I267" s="116"/>
    </row>
    <row r="268" spans="1:9" x14ac:dyDescent="0.2">
      <c r="A268" s="34">
        <v>62</v>
      </c>
      <c r="B268" s="34" t="s">
        <v>31</v>
      </c>
      <c r="C268" s="142" t="s">
        <v>110</v>
      </c>
      <c r="D268" s="138" t="s">
        <v>111</v>
      </c>
      <c r="E268" s="140">
        <v>150</v>
      </c>
      <c r="F268" s="141" t="s">
        <v>68</v>
      </c>
      <c r="G268" s="139"/>
      <c r="H268" s="88">
        <f>SUM(E268*G268)</f>
        <v>0</v>
      </c>
      <c r="I268" s="116" t="s">
        <v>135</v>
      </c>
    </row>
    <row r="269" spans="1:9" x14ac:dyDescent="0.2">
      <c r="A269" s="34"/>
      <c r="B269" s="96" t="s">
        <v>36</v>
      </c>
      <c r="C269" s="117"/>
      <c r="D269" s="120" t="s">
        <v>111</v>
      </c>
      <c r="E269" s="118"/>
      <c r="F269" s="14"/>
      <c r="G269" s="119"/>
      <c r="H269" s="88"/>
      <c r="I269" s="116"/>
    </row>
    <row r="270" spans="1:9" x14ac:dyDescent="0.2">
      <c r="A270" s="34"/>
      <c r="B270" s="96" t="s">
        <v>37</v>
      </c>
      <c r="C270" s="117"/>
      <c r="D270" s="120" t="s">
        <v>47</v>
      </c>
      <c r="E270" s="118"/>
      <c r="F270" s="14"/>
      <c r="G270" s="119"/>
      <c r="H270" s="88"/>
      <c r="I270" s="116"/>
    </row>
    <row r="271" spans="1:9" x14ac:dyDescent="0.2">
      <c r="A271" s="34"/>
      <c r="B271" s="96" t="s">
        <v>37</v>
      </c>
      <c r="C271" s="117"/>
      <c r="D271" s="120"/>
      <c r="E271" s="118">
        <v>150</v>
      </c>
      <c r="F271" s="14"/>
      <c r="G271" s="119"/>
      <c r="H271" s="88"/>
      <c r="I271" s="116"/>
    </row>
    <row r="272" spans="1:9" x14ac:dyDescent="0.2">
      <c r="A272" s="34">
        <v>63</v>
      </c>
      <c r="B272" s="34" t="s">
        <v>31</v>
      </c>
      <c r="C272" s="142" t="s">
        <v>125</v>
      </c>
      <c r="D272" s="138" t="s">
        <v>126</v>
      </c>
      <c r="E272" s="140">
        <v>42</v>
      </c>
      <c r="F272" s="141" t="s">
        <v>51</v>
      </c>
      <c r="G272" s="139"/>
      <c r="H272" s="88">
        <f>SUM(E272*G272)</f>
        <v>0</v>
      </c>
      <c r="I272" s="116" t="s">
        <v>135</v>
      </c>
    </row>
    <row r="273" spans="1:9" x14ac:dyDescent="0.2">
      <c r="A273" s="34"/>
      <c r="B273" s="96" t="s">
        <v>36</v>
      </c>
      <c r="C273" s="117"/>
      <c r="D273" s="120" t="s">
        <v>126</v>
      </c>
      <c r="E273" s="118"/>
      <c r="F273" s="14"/>
      <c r="G273" s="119"/>
      <c r="H273" s="88"/>
      <c r="I273" s="116"/>
    </row>
    <row r="274" spans="1:9" x14ac:dyDescent="0.2">
      <c r="A274" s="34"/>
      <c r="B274" s="96" t="s">
        <v>37</v>
      </c>
      <c r="C274" s="117"/>
      <c r="D274" s="120" t="s">
        <v>164</v>
      </c>
      <c r="E274" s="118"/>
      <c r="F274" s="14"/>
      <c r="G274" s="119"/>
      <c r="H274" s="88"/>
      <c r="I274" s="116"/>
    </row>
    <row r="275" spans="1:9" x14ac:dyDescent="0.2">
      <c r="A275" s="34"/>
      <c r="B275" s="96" t="s">
        <v>37</v>
      </c>
      <c r="C275" s="117"/>
      <c r="D275" s="120"/>
      <c r="E275" s="118">
        <v>42</v>
      </c>
      <c r="F275" s="14"/>
      <c r="G275" s="119"/>
      <c r="H275" s="88"/>
      <c r="I275" s="116"/>
    </row>
    <row r="276" spans="1:9" x14ac:dyDescent="0.2">
      <c r="A276" s="34">
        <v>64</v>
      </c>
      <c r="B276" s="34" t="s">
        <v>31</v>
      </c>
      <c r="C276" s="142" t="s">
        <v>106</v>
      </c>
      <c r="D276" s="138" t="s">
        <v>107</v>
      </c>
      <c r="E276" s="140">
        <v>150</v>
      </c>
      <c r="F276" s="141" t="s">
        <v>68</v>
      </c>
      <c r="G276" s="139"/>
      <c r="H276" s="88">
        <f>SUM(E276*G276)</f>
        <v>0</v>
      </c>
      <c r="I276" s="116" t="s">
        <v>135</v>
      </c>
    </row>
    <row r="277" spans="1:9" x14ac:dyDescent="0.2">
      <c r="A277" s="34"/>
      <c r="B277" s="96" t="s">
        <v>36</v>
      </c>
      <c r="C277" s="117"/>
      <c r="D277" s="120" t="s">
        <v>107</v>
      </c>
      <c r="E277" s="118"/>
      <c r="F277" s="14"/>
      <c r="G277" s="119"/>
      <c r="H277" s="88"/>
      <c r="I277" s="116"/>
    </row>
    <row r="278" spans="1:9" x14ac:dyDescent="0.2">
      <c r="A278" s="34"/>
      <c r="B278" s="96" t="s">
        <v>37</v>
      </c>
      <c r="C278" s="117"/>
      <c r="D278" s="120" t="s">
        <v>47</v>
      </c>
      <c r="E278" s="118"/>
      <c r="F278" s="14"/>
      <c r="G278" s="119"/>
      <c r="H278" s="88"/>
      <c r="I278" s="116"/>
    </row>
    <row r="279" spans="1:9" x14ac:dyDescent="0.2">
      <c r="A279" s="34"/>
      <c r="B279" s="96" t="s">
        <v>37</v>
      </c>
      <c r="C279" s="117"/>
      <c r="D279" s="120"/>
      <c r="E279" s="118">
        <v>150</v>
      </c>
      <c r="F279" s="14"/>
      <c r="G279" s="119"/>
      <c r="H279" s="88"/>
      <c r="I279" s="116"/>
    </row>
    <row r="280" spans="1:9" x14ac:dyDescent="0.2">
      <c r="A280" s="34">
        <v>65</v>
      </c>
      <c r="B280" s="34" t="s">
        <v>31</v>
      </c>
      <c r="C280" s="142" t="s">
        <v>165</v>
      </c>
      <c r="D280" s="138" t="s">
        <v>166</v>
      </c>
      <c r="E280" s="140">
        <v>5</v>
      </c>
      <c r="F280" s="141" t="s">
        <v>67</v>
      </c>
      <c r="G280" s="139"/>
      <c r="H280" s="88">
        <f>SUM(E280*G280)</f>
        <v>0</v>
      </c>
      <c r="I280" s="116" t="s">
        <v>135</v>
      </c>
    </row>
    <row r="281" spans="1:9" x14ac:dyDescent="0.2">
      <c r="A281" s="34"/>
      <c r="B281" s="96" t="s">
        <v>36</v>
      </c>
      <c r="C281" s="117"/>
      <c r="D281" s="120" t="s">
        <v>166</v>
      </c>
      <c r="E281" s="118"/>
      <c r="F281" s="14"/>
      <c r="G281" s="119"/>
      <c r="H281" s="88"/>
      <c r="I281" s="116"/>
    </row>
    <row r="282" spans="1:9" x14ac:dyDescent="0.2">
      <c r="A282" s="34"/>
      <c r="B282" s="96" t="s">
        <v>37</v>
      </c>
      <c r="C282" s="117"/>
      <c r="D282" s="120" t="s">
        <v>138</v>
      </c>
      <c r="E282" s="118"/>
      <c r="F282" s="14"/>
      <c r="G282" s="119"/>
      <c r="H282" s="88"/>
      <c r="I282" s="116"/>
    </row>
    <row r="283" spans="1:9" x14ac:dyDescent="0.2">
      <c r="A283" s="34"/>
      <c r="B283" s="96" t="s">
        <v>37</v>
      </c>
      <c r="C283" s="117"/>
      <c r="D283" s="120"/>
      <c r="E283" s="118">
        <v>5</v>
      </c>
      <c r="F283" s="14"/>
      <c r="G283" s="119"/>
      <c r="H283" s="88"/>
      <c r="I283" s="116"/>
    </row>
    <row r="284" spans="1:9" x14ac:dyDescent="0.2">
      <c r="A284" s="34">
        <v>66</v>
      </c>
      <c r="B284" s="34" t="s">
        <v>31</v>
      </c>
      <c r="C284" s="142" t="s">
        <v>89</v>
      </c>
      <c r="D284" s="138" t="s">
        <v>90</v>
      </c>
      <c r="E284" s="140">
        <v>2.59</v>
      </c>
      <c r="F284" s="141" t="s">
        <v>51</v>
      </c>
      <c r="G284" s="139"/>
      <c r="H284" s="88">
        <f>SUM(E284*G284)</f>
        <v>0</v>
      </c>
      <c r="I284" s="116" t="s">
        <v>135</v>
      </c>
    </row>
    <row r="285" spans="1:9" x14ac:dyDescent="0.2">
      <c r="A285" s="34"/>
      <c r="B285" s="96" t="s">
        <v>36</v>
      </c>
      <c r="C285" s="117"/>
      <c r="D285" s="120" t="s">
        <v>90</v>
      </c>
      <c r="E285" s="118"/>
      <c r="F285" s="14"/>
      <c r="G285" s="119"/>
      <c r="H285" s="88"/>
      <c r="I285" s="116"/>
    </row>
    <row r="286" spans="1:9" x14ac:dyDescent="0.2">
      <c r="A286" s="34"/>
      <c r="B286" s="96" t="s">
        <v>37</v>
      </c>
      <c r="C286" s="117"/>
      <c r="D286" s="120" t="s">
        <v>167</v>
      </c>
      <c r="E286" s="118"/>
      <c r="F286" s="14"/>
      <c r="G286" s="119"/>
      <c r="H286" s="88"/>
      <c r="I286" s="116"/>
    </row>
    <row r="287" spans="1:9" x14ac:dyDescent="0.2">
      <c r="A287" s="34"/>
      <c r="B287" s="96" t="s">
        <v>37</v>
      </c>
      <c r="C287" s="117"/>
      <c r="D287" s="120"/>
      <c r="E287" s="118">
        <v>2.59</v>
      </c>
      <c r="F287" s="14"/>
      <c r="G287" s="119"/>
      <c r="H287" s="88"/>
      <c r="I287" s="116"/>
    </row>
    <row r="288" spans="1:9" x14ac:dyDescent="0.2">
      <c r="A288" s="34">
        <v>67</v>
      </c>
      <c r="B288" s="34" t="s">
        <v>31</v>
      </c>
      <c r="C288" s="142" t="s">
        <v>145</v>
      </c>
      <c r="D288" s="138" t="s">
        <v>146</v>
      </c>
      <c r="E288" s="140">
        <v>1</v>
      </c>
      <c r="F288" s="141" t="s">
        <v>67</v>
      </c>
      <c r="G288" s="139"/>
      <c r="H288" s="88">
        <f>SUM(E288*G288)</f>
        <v>0</v>
      </c>
      <c r="I288" s="116" t="s">
        <v>135</v>
      </c>
    </row>
    <row r="289" spans="1:9" x14ac:dyDescent="0.2">
      <c r="A289" s="34"/>
      <c r="B289" s="96" t="s">
        <v>36</v>
      </c>
      <c r="C289" s="117"/>
      <c r="D289" s="120" t="s">
        <v>146</v>
      </c>
      <c r="E289" s="118"/>
      <c r="F289" s="14"/>
      <c r="G289" s="119"/>
      <c r="H289" s="88"/>
      <c r="I289" s="116"/>
    </row>
    <row r="290" spans="1:9" x14ac:dyDescent="0.2">
      <c r="A290" s="34"/>
      <c r="B290" s="96" t="s">
        <v>37</v>
      </c>
      <c r="C290" s="117"/>
      <c r="D290" s="120" t="s">
        <v>47</v>
      </c>
      <c r="E290" s="118"/>
      <c r="F290" s="14"/>
      <c r="G290" s="119"/>
      <c r="H290" s="88"/>
      <c r="I290" s="116"/>
    </row>
    <row r="291" spans="1:9" x14ac:dyDescent="0.2">
      <c r="A291" s="34"/>
      <c r="B291" s="96" t="s">
        <v>37</v>
      </c>
      <c r="C291" s="117"/>
      <c r="D291" s="120"/>
      <c r="E291" s="118">
        <v>1</v>
      </c>
      <c r="F291" s="14"/>
      <c r="G291" s="119"/>
      <c r="H291" s="88"/>
      <c r="I291" s="116"/>
    </row>
    <row r="292" spans="1:9" x14ac:dyDescent="0.2">
      <c r="A292" s="34">
        <v>68</v>
      </c>
      <c r="B292" s="34" t="s">
        <v>31</v>
      </c>
      <c r="C292" s="142" t="s">
        <v>91</v>
      </c>
      <c r="D292" s="138" t="s">
        <v>92</v>
      </c>
      <c r="E292" s="140">
        <v>5</v>
      </c>
      <c r="F292" s="141" t="s">
        <v>67</v>
      </c>
      <c r="G292" s="139"/>
      <c r="H292" s="88">
        <f>SUM(E292*G292)</f>
        <v>0</v>
      </c>
      <c r="I292" s="116" t="s">
        <v>135</v>
      </c>
    </row>
    <row r="293" spans="1:9" x14ac:dyDescent="0.2">
      <c r="A293" s="34"/>
      <c r="B293" s="96" t="s">
        <v>36</v>
      </c>
      <c r="C293" s="117"/>
      <c r="D293" s="120" t="s">
        <v>92</v>
      </c>
      <c r="E293" s="118"/>
      <c r="F293" s="14"/>
      <c r="G293" s="119"/>
      <c r="H293" s="88"/>
      <c r="I293" s="116"/>
    </row>
    <row r="294" spans="1:9" x14ac:dyDescent="0.2">
      <c r="A294" s="34"/>
      <c r="B294" s="96" t="s">
        <v>37</v>
      </c>
      <c r="C294" s="117"/>
      <c r="D294" s="120" t="s">
        <v>47</v>
      </c>
      <c r="E294" s="118"/>
      <c r="F294" s="14"/>
      <c r="G294" s="119"/>
      <c r="H294" s="88"/>
      <c r="I294" s="116"/>
    </row>
    <row r="295" spans="1:9" x14ac:dyDescent="0.2">
      <c r="A295" s="34"/>
      <c r="B295" s="96" t="s">
        <v>37</v>
      </c>
      <c r="C295" s="117"/>
      <c r="D295" s="120"/>
      <c r="E295" s="118">
        <v>5</v>
      </c>
      <c r="F295" s="14"/>
      <c r="G295" s="119"/>
      <c r="H295" s="88"/>
      <c r="I295" s="116"/>
    </row>
    <row r="296" spans="1:9" x14ac:dyDescent="0.2">
      <c r="A296" s="34">
        <v>69</v>
      </c>
      <c r="B296" s="34" t="s">
        <v>31</v>
      </c>
      <c r="C296" s="142" t="s">
        <v>93</v>
      </c>
      <c r="D296" s="138" t="s">
        <v>94</v>
      </c>
      <c r="E296" s="140">
        <v>0.15</v>
      </c>
      <c r="F296" s="141" t="s">
        <v>95</v>
      </c>
      <c r="G296" s="139"/>
      <c r="H296" s="88">
        <f>SUM(E296*G296)</f>
        <v>0</v>
      </c>
      <c r="I296" s="116" t="s">
        <v>135</v>
      </c>
    </row>
    <row r="297" spans="1:9" x14ac:dyDescent="0.2">
      <c r="A297" s="34"/>
      <c r="B297" s="96" t="s">
        <v>36</v>
      </c>
      <c r="C297" s="117"/>
      <c r="D297" s="120" t="s">
        <v>94</v>
      </c>
      <c r="E297" s="118"/>
      <c r="F297" s="14"/>
      <c r="G297" s="119"/>
      <c r="H297" s="88"/>
      <c r="I297" s="116"/>
    </row>
    <row r="298" spans="1:9" x14ac:dyDescent="0.2">
      <c r="A298" s="34"/>
      <c r="B298" s="96" t="s">
        <v>37</v>
      </c>
      <c r="C298" s="117"/>
      <c r="D298" s="129" t="s">
        <v>47</v>
      </c>
      <c r="E298" s="118"/>
      <c r="F298" s="14"/>
      <c r="G298" s="119"/>
      <c r="H298" s="88"/>
      <c r="I298" s="116"/>
    </row>
    <row r="299" spans="1:9" x14ac:dyDescent="0.2">
      <c r="A299" s="34"/>
      <c r="B299" s="96" t="s">
        <v>37</v>
      </c>
      <c r="C299" s="117"/>
      <c r="D299" s="120"/>
      <c r="E299" s="118">
        <v>0.15</v>
      </c>
      <c r="F299" s="14"/>
      <c r="G299" s="119"/>
      <c r="H299" s="88"/>
      <c r="I299" s="116"/>
    </row>
    <row r="300" spans="1:9" x14ac:dyDescent="0.2">
      <c r="A300" s="34">
        <v>70</v>
      </c>
      <c r="B300" s="34" t="s">
        <v>31</v>
      </c>
      <c r="C300" s="142" t="s">
        <v>108</v>
      </c>
      <c r="D300" s="138" t="s">
        <v>109</v>
      </c>
      <c r="E300" s="140">
        <v>150</v>
      </c>
      <c r="F300" s="141" t="s">
        <v>68</v>
      </c>
      <c r="G300" s="139"/>
      <c r="H300" s="88">
        <f>SUM(E300*G300)</f>
        <v>0</v>
      </c>
      <c r="I300" s="116" t="s">
        <v>135</v>
      </c>
    </row>
    <row r="301" spans="1:9" x14ac:dyDescent="0.2">
      <c r="A301" s="34"/>
      <c r="B301" s="96" t="s">
        <v>36</v>
      </c>
      <c r="C301" s="117"/>
      <c r="D301" s="120" t="s">
        <v>109</v>
      </c>
      <c r="E301" s="118"/>
      <c r="F301" s="14"/>
      <c r="G301" s="119"/>
      <c r="H301" s="88"/>
      <c r="I301" s="116"/>
    </row>
    <row r="302" spans="1:9" x14ac:dyDescent="0.2">
      <c r="A302" s="34"/>
      <c r="B302" s="96" t="s">
        <v>37</v>
      </c>
      <c r="C302" s="117"/>
      <c r="D302" s="129" t="s">
        <v>47</v>
      </c>
      <c r="E302" s="118"/>
      <c r="F302" s="14"/>
      <c r="G302" s="119"/>
      <c r="H302" s="88"/>
      <c r="I302" s="116"/>
    </row>
    <row r="303" spans="1:9" x14ac:dyDescent="0.2">
      <c r="A303" s="34"/>
      <c r="B303" s="96" t="s">
        <v>37</v>
      </c>
      <c r="C303" s="117"/>
      <c r="D303" s="120"/>
      <c r="E303" s="118">
        <v>150</v>
      </c>
      <c r="F303" s="14"/>
      <c r="G303" s="119"/>
      <c r="H303" s="88"/>
      <c r="I303" s="116"/>
    </row>
    <row r="304" spans="1:9" x14ac:dyDescent="0.2">
      <c r="A304" s="34">
        <v>71</v>
      </c>
      <c r="B304" s="34" t="s">
        <v>31</v>
      </c>
      <c r="C304" s="142" t="s">
        <v>168</v>
      </c>
      <c r="D304" s="138" t="s">
        <v>169</v>
      </c>
      <c r="E304" s="140">
        <v>11</v>
      </c>
      <c r="F304" s="141" t="s">
        <v>51</v>
      </c>
      <c r="G304" s="139"/>
      <c r="H304" s="88">
        <f>SUM(E304*G304)</f>
        <v>0</v>
      </c>
      <c r="I304" s="116" t="s">
        <v>135</v>
      </c>
    </row>
    <row r="305" spans="1:9" x14ac:dyDescent="0.2">
      <c r="A305" s="34"/>
      <c r="B305" s="96" t="s">
        <v>36</v>
      </c>
      <c r="C305" s="117"/>
      <c r="D305" s="120" t="s">
        <v>169</v>
      </c>
      <c r="E305" s="118"/>
      <c r="F305" s="14"/>
      <c r="G305" s="119"/>
      <c r="H305" s="88"/>
      <c r="I305" s="116"/>
    </row>
    <row r="306" spans="1:9" x14ac:dyDescent="0.2">
      <c r="A306" s="34"/>
      <c r="B306" s="96" t="s">
        <v>37</v>
      </c>
      <c r="C306" s="117"/>
      <c r="D306" s="129" t="s">
        <v>170</v>
      </c>
      <c r="E306" s="118"/>
      <c r="F306" s="14"/>
      <c r="G306" s="119"/>
      <c r="H306" s="88"/>
      <c r="I306" s="116"/>
    </row>
    <row r="307" spans="1:9" x14ac:dyDescent="0.2">
      <c r="A307" s="34"/>
      <c r="B307" s="96" t="s">
        <v>37</v>
      </c>
      <c r="C307" s="117"/>
      <c r="D307" s="120"/>
      <c r="E307" s="118">
        <v>11</v>
      </c>
      <c r="F307" s="14"/>
      <c r="G307" s="119"/>
      <c r="H307" s="88"/>
      <c r="I307" s="116"/>
    </row>
    <row r="308" spans="1:9" x14ac:dyDescent="0.2">
      <c r="A308" s="34">
        <v>72</v>
      </c>
      <c r="B308" s="34" t="s">
        <v>31</v>
      </c>
      <c r="C308" s="142" t="s">
        <v>171</v>
      </c>
      <c r="D308" s="138" t="s">
        <v>172</v>
      </c>
      <c r="E308" s="140">
        <v>1</v>
      </c>
      <c r="F308" s="141" t="s">
        <v>67</v>
      </c>
      <c r="G308" s="139"/>
      <c r="H308" s="88">
        <f>SUM(E308*G308)</f>
        <v>0</v>
      </c>
      <c r="I308" s="116" t="s">
        <v>135</v>
      </c>
    </row>
    <row r="309" spans="1:9" x14ac:dyDescent="0.2">
      <c r="A309" s="34"/>
      <c r="B309" s="96" t="s">
        <v>36</v>
      </c>
      <c r="C309" s="117"/>
      <c r="D309" s="120" t="s">
        <v>172</v>
      </c>
      <c r="E309" s="118"/>
      <c r="F309" s="14"/>
      <c r="G309" s="119"/>
      <c r="H309" s="88"/>
      <c r="I309" s="116"/>
    </row>
    <row r="310" spans="1:9" x14ac:dyDescent="0.2">
      <c r="A310" s="34"/>
      <c r="B310" s="96" t="s">
        <v>37</v>
      </c>
      <c r="C310" s="117"/>
      <c r="D310" s="129" t="s">
        <v>47</v>
      </c>
      <c r="E310" s="118"/>
      <c r="F310" s="14"/>
      <c r="G310" s="119"/>
      <c r="H310" s="88"/>
      <c r="I310" s="116"/>
    </row>
    <row r="311" spans="1:9" x14ac:dyDescent="0.2">
      <c r="A311" s="34"/>
      <c r="B311" s="96" t="s">
        <v>37</v>
      </c>
      <c r="C311" s="117"/>
      <c r="D311" s="120"/>
      <c r="E311" s="118">
        <v>1</v>
      </c>
      <c r="F311" s="14"/>
      <c r="G311" s="119"/>
      <c r="H311" s="88"/>
      <c r="I311" s="116"/>
    </row>
    <row r="312" spans="1:9" x14ac:dyDescent="0.2">
      <c r="A312" s="34"/>
      <c r="B312" s="96"/>
      <c r="C312" s="117"/>
      <c r="D312" s="120"/>
      <c r="E312" s="118"/>
      <c r="F312" s="14"/>
      <c r="G312" s="127" t="s">
        <v>35</v>
      </c>
      <c r="H312" s="94">
        <f>SUM(H264:H311)</f>
        <v>0</v>
      </c>
      <c r="I312" s="116"/>
    </row>
    <row r="313" spans="1:9" ht="15.75" x14ac:dyDescent="0.25">
      <c r="A313" s="34"/>
      <c r="B313" s="96"/>
      <c r="C313" s="117"/>
      <c r="D313" s="121" t="s">
        <v>216</v>
      </c>
      <c r="E313" s="118"/>
      <c r="F313" s="14"/>
      <c r="G313" s="127"/>
      <c r="H313" s="94"/>
      <c r="I313" s="116"/>
    </row>
    <row r="314" spans="1:9" x14ac:dyDescent="0.2">
      <c r="A314" s="34">
        <v>73</v>
      </c>
      <c r="B314" s="34" t="s">
        <v>31</v>
      </c>
      <c r="C314" s="142" t="s">
        <v>217</v>
      </c>
      <c r="D314" s="138" t="s">
        <v>188</v>
      </c>
      <c r="E314" s="140">
        <v>1</v>
      </c>
      <c r="F314" s="141" t="s">
        <v>67</v>
      </c>
      <c r="G314" s="139"/>
      <c r="H314" s="88">
        <f>SUM(E314*G314)</f>
        <v>0</v>
      </c>
      <c r="I314" s="116" t="s">
        <v>135</v>
      </c>
    </row>
    <row r="315" spans="1:9" x14ac:dyDescent="0.2">
      <c r="A315" s="34"/>
      <c r="B315" s="96" t="s">
        <v>36</v>
      </c>
      <c r="C315" s="117"/>
      <c r="D315" s="120" t="s">
        <v>188</v>
      </c>
      <c r="E315" s="118"/>
      <c r="F315" s="14"/>
      <c r="G315" s="119"/>
      <c r="H315" s="88"/>
      <c r="I315" s="116"/>
    </row>
    <row r="316" spans="1:9" x14ac:dyDescent="0.2">
      <c r="A316" s="34"/>
      <c r="B316" s="96" t="s">
        <v>37</v>
      </c>
      <c r="C316" s="117"/>
      <c r="D316" s="129" t="s">
        <v>47</v>
      </c>
      <c r="E316" s="118"/>
      <c r="F316" s="14"/>
      <c r="G316" s="119"/>
      <c r="H316" s="88"/>
      <c r="I316" s="116"/>
    </row>
    <row r="317" spans="1:9" x14ac:dyDescent="0.2">
      <c r="A317" s="34"/>
      <c r="B317" s="96" t="s">
        <v>37</v>
      </c>
      <c r="C317" s="117"/>
      <c r="D317" s="120"/>
      <c r="E317" s="118">
        <v>1</v>
      </c>
      <c r="F317" s="14"/>
      <c r="G317" s="119"/>
      <c r="H317" s="88"/>
      <c r="I317" s="116"/>
    </row>
    <row r="318" spans="1:9" x14ac:dyDescent="0.2">
      <c r="A318" s="34">
        <v>74</v>
      </c>
      <c r="B318" s="34" t="s">
        <v>31</v>
      </c>
      <c r="C318" s="142" t="s">
        <v>218</v>
      </c>
      <c r="D318" s="138" t="s">
        <v>186</v>
      </c>
      <c r="E318" s="140">
        <v>1</v>
      </c>
      <c r="F318" s="141" t="s">
        <v>67</v>
      </c>
      <c r="G318" s="139"/>
      <c r="H318" s="88">
        <f>SUM(E318*G318)</f>
        <v>0</v>
      </c>
      <c r="I318" s="116" t="s">
        <v>135</v>
      </c>
    </row>
    <row r="319" spans="1:9" x14ac:dyDescent="0.2">
      <c r="A319" s="34"/>
      <c r="B319" s="96" t="s">
        <v>36</v>
      </c>
      <c r="C319" s="117"/>
      <c r="D319" s="120" t="s">
        <v>186</v>
      </c>
      <c r="E319" s="118"/>
      <c r="F319" s="14"/>
      <c r="G319" s="119"/>
      <c r="H319" s="88"/>
      <c r="I319" s="116"/>
    </row>
    <row r="320" spans="1:9" x14ac:dyDescent="0.2">
      <c r="A320" s="34"/>
      <c r="B320" s="96" t="s">
        <v>37</v>
      </c>
      <c r="C320" s="117"/>
      <c r="D320" s="129" t="s">
        <v>47</v>
      </c>
      <c r="E320" s="118"/>
      <c r="F320" s="14"/>
      <c r="G320" s="119"/>
      <c r="H320" s="88"/>
      <c r="I320" s="116"/>
    </row>
    <row r="321" spans="1:9" x14ac:dyDescent="0.2">
      <c r="A321" s="34"/>
      <c r="B321" s="96" t="s">
        <v>37</v>
      </c>
      <c r="C321" s="117"/>
      <c r="D321" s="120"/>
      <c r="E321" s="118">
        <v>1</v>
      </c>
      <c r="F321" s="14"/>
      <c r="G321" s="119"/>
      <c r="H321" s="88"/>
      <c r="I321" s="116"/>
    </row>
    <row r="322" spans="1:9" x14ac:dyDescent="0.2">
      <c r="A322" s="34">
        <v>75</v>
      </c>
      <c r="B322" s="34" t="s">
        <v>31</v>
      </c>
      <c r="C322" s="142" t="s">
        <v>219</v>
      </c>
      <c r="D322" s="138" t="s">
        <v>76</v>
      </c>
      <c r="E322" s="140">
        <v>2</v>
      </c>
      <c r="F322" s="141" t="s">
        <v>67</v>
      </c>
      <c r="G322" s="139"/>
      <c r="H322" s="88">
        <f>SUM(E322*G322)</f>
        <v>0</v>
      </c>
      <c r="I322" s="116" t="s">
        <v>135</v>
      </c>
    </row>
    <row r="323" spans="1:9" x14ac:dyDescent="0.2">
      <c r="A323" s="34"/>
      <c r="B323" s="96" t="s">
        <v>36</v>
      </c>
      <c r="C323" s="117"/>
      <c r="D323" s="120" t="s">
        <v>76</v>
      </c>
      <c r="E323" s="118"/>
      <c r="F323" s="14"/>
      <c r="G323" s="119"/>
      <c r="H323" s="88"/>
      <c r="I323" s="116"/>
    </row>
    <row r="324" spans="1:9" x14ac:dyDescent="0.2">
      <c r="A324" s="34"/>
      <c r="B324" s="96" t="s">
        <v>37</v>
      </c>
      <c r="C324" s="117"/>
      <c r="D324" s="129" t="s">
        <v>47</v>
      </c>
      <c r="E324" s="118"/>
      <c r="F324" s="14"/>
      <c r="G324" s="119"/>
      <c r="H324" s="88"/>
      <c r="I324" s="116"/>
    </row>
    <row r="325" spans="1:9" x14ac:dyDescent="0.2">
      <c r="A325" s="34"/>
      <c r="B325" s="96" t="s">
        <v>37</v>
      </c>
      <c r="C325" s="117"/>
      <c r="D325" s="120"/>
      <c r="E325" s="118">
        <v>2</v>
      </c>
      <c r="F325" s="14"/>
      <c r="G325" s="119"/>
      <c r="H325" s="88"/>
      <c r="I325" s="116"/>
    </row>
    <row r="326" spans="1:9" x14ac:dyDescent="0.2">
      <c r="A326" s="34">
        <v>76</v>
      </c>
      <c r="B326" s="34" t="s">
        <v>31</v>
      </c>
      <c r="C326" s="142" t="s">
        <v>220</v>
      </c>
      <c r="D326" s="138" t="s">
        <v>72</v>
      </c>
      <c r="E326" s="140">
        <v>2</v>
      </c>
      <c r="F326" s="141" t="s">
        <v>67</v>
      </c>
      <c r="G326" s="139"/>
      <c r="H326" s="88">
        <f>SUM(E326*G326)</f>
        <v>0</v>
      </c>
      <c r="I326" s="116" t="s">
        <v>135</v>
      </c>
    </row>
    <row r="327" spans="1:9" x14ac:dyDescent="0.2">
      <c r="A327" s="34"/>
      <c r="B327" s="96" t="s">
        <v>36</v>
      </c>
      <c r="C327" s="117"/>
      <c r="D327" s="120" t="s">
        <v>72</v>
      </c>
      <c r="E327" s="118"/>
      <c r="F327" s="14"/>
      <c r="G327" s="119"/>
      <c r="H327" s="88"/>
      <c r="I327" s="116"/>
    </row>
    <row r="328" spans="1:9" x14ac:dyDescent="0.2">
      <c r="A328" s="34"/>
      <c r="B328" s="96" t="s">
        <v>37</v>
      </c>
      <c r="C328" s="117"/>
      <c r="D328" s="129" t="s">
        <v>47</v>
      </c>
      <c r="E328" s="118"/>
      <c r="F328" s="14"/>
      <c r="G328" s="119"/>
      <c r="H328" s="88"/>
      <c r="I328" s="116"/>
    </row>
    <row r="329" spans="1:9" x14ac:dyDescent="0.2">
      <c r="A329" s="34"/>
      <c r="B329" s="96" t="s">
        <v>37</v>
      </c>
      <c r="C329" s="117"/>
      <c r="D329" s="120"/>
      <c r="E329" s="118">
        <v>2</v>
      </c>
      <c r="F329" s="14"/>
      <c r="G329" s="119"/>
      <c r="H329" s="88"/>
      <c r="I329" s="116"/>
    </row>
    <row r="330" spans="1:9" x14ac:dyDescent="0.2">
      <c r="A330" s="34">
        <v>77</v>
      </c>
      <c r="B330" s="34" t="s">
        <v>31</v>
      </c>
      <c r="C330" s="142" t="s">
        <v>221</v>
      </c>
      <c r="D330" s="138" t="s">
        <v>120</v>
      </c>
      <c r="E330" s="140">
        <v>1</v>
      </c>
      <c r="F330" s="141" t="s">
        <v>67</v>
      </c>
      <c r="G330" s="139"/>
      <c r="H330" s="88">
        <f>SUM(E330*G330)</f>
        <v>0</v>
      </c>
      <c r="I330" s="116" t="s">
        <v>135</v>
      </c>
    </row>
    <row r="331" spans="1:9" x14ac:dyDescent="0.2">
      <c r="A331" s="34"/>
      <c r="B331" s="96" t="s">
        <v>36</v>
      </c>
      <c r="C331" s="117"/>
      <c r="D331" s="120" t="s">
        <v>120</v>
      </c>
      <c r="E331" s="118"/>
      <c r="F331" s="14"/>
      <c r="G331" s="119"/>
      <c r="H331" s="88"/>
      <c r="I331" s="116"/>
    </row>
    <row r="332" spans="1:9" x14ac:dyDescent="0.2">
      <c r="A332" s="34"/>
      <c r="B332" s="96" t="s">
        <v>37</v>
      </c>
      <c r="C332" s="117"/>
      <c r="D332" s="129" t="s">
        <v>47</v>
      </c>
      <c r="E332" s="118"/>
      <c r="F332" s="14"/>
      <c r="G332" s="119"/>
      <c r="H332" s="88"/>
      <c r="I332" s="116"/>
    </row>
    <row r="333" spans="1:9" x14ac:dyDescent="0.2">
      <c r="A333" s="34"/>
      <c r="B333" s="96" t="s">
        <v>37</v>
      </c>
      <c r="C333" s="117"/>
      <c r="D333" s="120"/>
      <c r="E333" s="118">
        <v>1</v>
      </c>
      <c r="F333" s="14"/>
      <c r="G333" s="119"/>
      <c r="H333" s="88"/>
      <c r="I333" s="116"/>
    </row>
    <row r="334" spans="1:9" x14ac:dyDescent="0.2">
      <c r="A334" s="34">
        <v>78</v>
      </c>
      <c r="B334" s="34" t="s">
        <v>31</v>
      </c>
      <c r="C334" s="142" t="s">
        <v>222</v>
      </c>
      <c r="D334" s="138" t="s">
        <v>184</v>
      </c>
      <c r="E334" s="140">
        <v>1</v>
      </c>
      <c r="F334" s="141" t="s">
        <v>67</v>
      </c>
      <c r="G334" s="139"/>
      <c r="H334" s="88">
        <f>SUM(E334*G334)</f>
        <v>0</v>
      </c>
      <c r="I334" s="116" t="s">
        <v>135</v>
      </c>
    </row>
    <row r="335" spans="1:9" x14ac:dyDescent="0.2">
      <c r="A335" s="34"/>
      <c r="B335" s="96" t="s">
        <v>36</v>
      </c>
      <c r="C335" s="117"/>
      <c r="D335" s="120" t="s">
        <v>184</v>
      </c>
      <c r="E335" s="118"/>
      <c r="F335" s="14"/>
      <c r="G335" s="119"/>
      <c r="H335" s="88"/>
      <c r="I335" s="116"/>
    </row>
    <row r="336" spans="1:9" x14ac:dyDescent="0.2">
      <c r="A336" s="34"/>
      <c r="B336" s="96" t="s">
        <v>37</v>
      </c>
      <c r="C336" s="117"/>
      <c r="D336" s="129" t="s">
        <v>47</v>
      </c>
      <c r="E336" s="118"/>
      <c r="F336" s="14"/>
      <c r="G336" s="119"/>
      <c r="H336" s="88"/>
      <c r="I336" s="116"/>
    </row>
    <row r="337" spans="1:9" x14ac:dyDescent="0.2">
      <c r="A337" s="34"/>
      <c r="B337" s="96" t="s">
        <v>37</v>
      </c>
      <c r="C337" s="117"/>
      <c r="D337" s="120"/>
      <c r="E337" s="118">
        <v>1</v>
      </c>
      <c r="F337" s="14"/>
      <c r="G337" s="119"/>
      <c r="H337" s="88"/>
      <c r="I337" s="116"/>
    </row>
    <row r="338" spans="1:9" x14ac:dyDescent="0.2">
      <c r="A338" s="34">
        <v>79</v>
      </c>
      <c r="B338" s="34" t="s">
        <v>31</v>
      </c>
      <c r="C338" s="142" t="s">
        <v>223</v>
      </c>
      <c r="D338" s="138" t="s">
        <v>102</v>
      </c>
      <c r="E338" s="140">
        <v>2</v>
      </c>
      <c r="F338" s="141" t="s">
        <v>67</v>
      </c>
      <c r="G338" s="139"/>
      <c r="H338" s="88">
        <f>SUM(E338*G338)</f>
        <v>0</v>
      </c>
      <c r="I338" s="116" t="s">
        <v>135</v>
      </c>
    </row>
    <row r="339" spans="1:9" x14ac:dyDescent="0.2">
      <c r="A339" s="34"/>
      <c r="B339" s="96" t="s">
        <v>36</v>
      </c>
      <c r="C339" s="117"/>
      <c r="D339" s="120" t="s">
        <v>102</v>
      </c>
      <c r="E339" s="118"/>
      <c r="F339" s="14"/>
      <c r="G339" s="119"/>
      <c r="H339" s="88"/>
      <c r="I339" s="116"/>
    </row>
    <row r="340" spans="1:9" x14ac:dyDescent="0.2">
      <c r="A340" s="34"/>
      <c r="B340" s="96" t="s">
        <v>37</v>
      </c>
      <c r="C340" s="117"/>
      <c r="D340" s="129" t="s">
        <v>47</v>
      </c>
      <c r="E340" s="118"/>
      <c r="F340" s="14"/>
      <c r="G340" s="119"/>
      <c r="H340" s="88"/>
      <c r="I340" s="116"/>
    </row>
    <row r="341" spans="1:9" x14ac:dyDescent="0.2">
      <c r="A341" s="34"/>
      <c r="B341" s="96" t="s">
        <v>37</v>
      </c>
      <c r="C341" s="117"/>
      <c r="D341" s="120"/>
      <c r="E341" s="118">
        <v>2</v>
      </c>
      <c r="F341" s="14"/>
      <c r="G341" s="119"/>
      <c r="H341" s="88"/>
      <c r="I341" s="116"/>
    </row>
    <row r="342" spans="1:9" x14ac:dyDescent="0.2">
      <c r="A342" s="34">
        <v>80</v>
      </c>
      <c r="B342" s="34" t="s">
        <v>31</v>
      </c>
      <c r="C342" s="142" t="s">
        <v>224</v>
      </c>
      <c r="D342" s="138" t="s">
        <v>96</v>
      </c>
      <c r="E342" s="140">
        <v>10</v>
      </c>
      <c r="F342" s="141" t="s">
        <v>68</v>
      </c>
      <c r="G342" s="139"/>
      <c r="H342" s="88">
        <f>SUM(E342*G342)</f>
        <v>0</v>
      </c>
      <c r="I342" s="116" t="s">
        <v>135</v>
      </c>
    </row>
    <row r="343" spans="1:9" x14ac:dyDescent="0.2">
      <c r="A343" s="34"/>
      <c r="B343" s="96" t="s">
        <v>36</v>
      </c>
      <c r="C343" s="117"/>
      <c r="D343" s="120" t="s">
        <v>96</v>
      </c>
      <c r="E343" s="118"/>
      <c r="F343" s="14"/>
      <c r="G343" s="119"/>
      <c r="H343" s="88"/>
      <c r="I343" s="116"/>
    </row>
    <row r="344" spans="1:9" x14ac:dyDescent="0.2">
      <c r="A344" s="34"/>
      <c r="B344" s="96" t="s">
        <v>37</v>
      </c>
      <c r="C344" s="117"/>
      <c r="D344" s="129" t="s">
        <v>47</v>
      </c>
      <c r="E344" s="118"/>
      <c r="F344" s="14"/>
      <c r="G344" s="119"/>
      <c r="H344" s="88"/>
      <c r="I344" s="116"/>
    </row>
    <row r="345" spans="1:9" x14ac:dyDescent="0.2">
      <c r="A345" s="34"/>
      <c r="B345" s="96" t="s">
        <v>37</v>
      </c>
      <c r="C345" s="117"/>
      <c r="D345" s="120"/>
      <c r="E345" s="118">
        <v>10</v>
      </c>
      <c r="F345" s="14"/>
      <c r="G345" s="119"/>
      <c r="H345" s="88"/>
      <c r="I345" s="116"/>
    </row>
    <row r="346" spans="1:9" x14ac:dyDescent="0.2">
      <c r="A346" s="34">
        <v>81</v>
      </c>
      <c r="B346" s="34" t="s">
        <v>31</v>
      </c>
      <c r="C346" s="142" t="s">
        <v>225</v>
      </c>
      <c r="D346" s="138" t="s">
        <v>104</v>
      </c>
      <c r="E346" s="140">
        <v>10</v>
      </c>
      <c r="F346" s="141" t="s">
        <v>68</v>
      </c>
      <c r="G346" s="139"/>
      <c r="H346" s="88">
        <f>SUM(E346*G346)</f>
        <v>0</v>
      </c>
      <c r="I346" s="116" t="s">
        <v>135</v>
      </c>
    </row>
    <row r="347" spans="1:9" x14ac:dyDescent="0.2">
      <c r="A347" s="34"/>
      <c r="B347" s="96" t="s">
        <v>36</v>
      </c>
      <c r="C347" s="117"/>
      <c r="D347" s="120" t="s">
        <v>104</v>
      </c>
      <c r="E347" s="118"/>
      <c r="F347" s="14"/>
      <c r="G347" s="119"/>
      <c r="H347" s="88"/>
      <c r="I347" s="116"/>
    </row>
    <row r="348" spans="1:9" x14ac:dyDescent="0.2">
      <c r="A348" s="34"/>
      <c r="B348" s="96" t="s">
        <v>37</v>
      </c>
      <c r="C348" s="117"/>
      <c r="D348" s="129" t="s">
        <v>47</v>
      </c>
      <c r="E348" s="118"/>
      <c r="F348" s="14"/>
      <c r="G348" s="119"/>
      <c r="H348" s="88"/>
      <c r="I348" s="116"/>
    </row>
    <row r="349" spans="1:9" x14ac:dyDescent="0.2">
      <c r="A349" s="34"/>
      <c r="B349" s="96" t="s">
        <v>37</v>
      </c>
      <c r="C349" s="117"/>
      <c r="D349" s="120"/>
      <c r="E349" s="118">
        <v>10</v>
      </c>
      <c r="F349" s="14"/>
      <c r="G349" s="119"/>
      <c r="H349" s="88"/>
      <c r="I349" s="116"/>
    </row>
    <row r="350" spans="1:9" x14ac:dyDescent="0.2">
      <c r="A350" s="34">
        <v>82</v>
      </c>
      <c r="B350" s="34" t="s">
        <v>31</v>
      </c>
      <c r="C350" s="142" t="s">
        <v>226</v>
      </c>
      <c r="D350" s="138" t="s">
        <v>227</v>
      </c>
      <c r="E350" s="140">
        <v>22</v>
      </c>
      <c r="F350" s="141" t="s">
        <v>79</v>
      </c>
      <c r="G350" s="139"/>
      <c r="H350" s="88">
        <f>SUM(E350*G350)</f>
        <v>0</v>
      </c>
      <c r="I350" s="116" t="s">
        <v>135</v>
      </c>
    </row>
    <row r="351" spans="1:9" x14ac:dyDescent="0.2">
      <c r="A351" s="34"/>
      <c r="B351" s="96" t="s">
        <v>36</v>
      </c>
      <c r="C351" s="117"/>
      <c r="D351" s="120" t="s">
        <v>227</v>
      </c>
      <c r="E351" s="118"/>
      <c r="F351" s="14"/>
      <c r="G351" s="119"/>
      <c r="H351" s="88"/>
      <c r="I351" s="116"/>
    </row>
    <row r="352" spans="1:9" x14ac:dyDescent="0.2">
      <c r="A352" s="34"/>
      <c r="B352" s="96" t="s">
        <v>37</v>
      </c>
      <c r="C352" s="117"/>
      <c r="D352" s="129"/>
      <c r="E352" s="118">
        <v>22</v>
      </c>
      <c r="F352" s="14"/>
      <c r="G352" s="119"/>
      <c r="H352" s="88"/>
      <c r="I352" s="116"/>
    </row>
    <row r="353" spans="1:9" x14ac:dyDescent="0.2">
      <c r="A353" s="34">
        <v>83</v>
      </c>
      <c r="B353" s="34" t="s">
        <v>31</v>
      </c>
      <c r="C353" s="142" t="s">
        <v>228</v>
      </c>
      <c r="D353" s="138" t="s">
        <v>85</v>
      </c>
      <c r="E353" s="140">
        <v>2</v>
      </c>
      <c r="F353" s="141" t="s">
        <v>67</v>
      </c>
      <c r="G353" s="139"/>
      <c r="H353" s="88">
        <f>SUM(E353*G353)</f>
        <v>0</v>
      </c>
      <c r="I353" s="116" t="s">
        <v>135</v>
      </c>
    </row>
    <row r="354" spans="1:9" x14ac:dyDescent="0.2">
      <c r="A354" s="34"/>
      <c r="B354" s="96" t="s">
        <v>36</v>
      </c>
      <c r="C354" s="117"/>
      <c r="D354" s="120" t="s">
        <v>85</v>
      </c>
      <c r="E354" s="118"/>
      <c r="F354" s="14"/>
      <c r="G354" s="119"/>
      <c r="H354" s="88"/>
      <c r="I354" s="116"/>
    </row>
    <row r="355" spans="1:9" x14ac:dyDescent="0.2">
      <c r="A355" s="34"/>
      <c r="B355" s="96" t="s">
        <v>37</v>
      </c>
      <c r="C355" s="117"/>
      <c r="D355" s="129" t="s">
        <v>47</v>
      </c>
      <c r="E355" s="118"/>
      <c r="F355" s="14"/>
      <c r="G355" s="119"/>
      <c r="H355" s="88"/>
      <c r="I355" s="116"/>
    </row>
    <row r="356" spans="1:9" x14ac:dyDescent="0.2">
      <c r="A356" s="34"/>
      <c r="B356" s="96" t="s">
        <v>37</v>
      </c>
      <c r="C356" s="117"/>
      <c r="D356" s="120"/>
      <c r="E356" s="118">
        <v>2</v>
      </c>
      <c r="F356" s="14"/>
      <c r="G356" s="119"/>
      <c r="H356" s="88"/>
      <c r="I356" s="116"/>
    </row>
    <row r="357" spans="1:9" x14ac:dyDescent="0.2">
      <c r="A357" s="34">
        <v>84</v>
      </c>
      <c r="B357" s="34" t="s">
        <v>31</v>
      </c>
      <c r="C357" s="142" t="s">
        <v>229</v>
      </c>
      <c r="D357" s="138" t="s">
        <v>230</v>
      </c>
      <c r="E357" s="140">
        <v>3</v>
      </c>
      <c r="F357" s="141" t="s">
        <v>67</v>
      </c>
      <c r="G357" s="139"/>
      <c r="H357" s="88">
        <f>SUM(E357*G357)</f>
        <v>0</v>
      </c>
      <c r="I357" s="116" t="s">
        <v>135</v>
      </c>
    </row>
    <row r="358" spans="1:9" x14ac:dyDescent="0.2">
      <c r="A358" s="34"/>
      <c r="B358" s="96" t="s">
        <v>36</v>
      </c>
      <c r="C358" s="117"/>
      <c r="D358" s="120" t="s">
        <v>230</v>
      </c>
      <c r="E358" s="118"/>
      <c r="F358" s="14"/>
      <c r="G358" s="119"/>
      <c r="H358" s="88"/>
      <c r="I358" s="116"/>
    </row>
    <row r="359" spans="1:9" x14ac:dyDescent="0.2">
      <c r="A359" s="34"/>
      <c r="B359" s="96" t="s">
        <v>37</v>
      </c>
      <c r="C359" s="117"/>
      <c r="D359" s="129" t="s">
        <v>47</v>
      </c>
      <c r="E359" s="118"/>
      <c r="F359" s="14"/>
      <c r="G359" s="119"/>
      <c r="H359" s="88"/>
      <c r="I359" s="116"/>
    </row>
    <row r="360" spans="1:9" x14ac:dyDescent="0.2">
      <c r="A360" s="34"/>
      <c r="B360" s="96" t="s">
        <v>37</v>
      </c>
      <c r="C360" s="117"/>
      <c r="D360" s="120"/>
      <c r="E360" s="118">
        <v>3</v>
      </c>
      <c r="F360" s="14"/>
      <c r="G360" s="119"/>
      <c r="H360" s="88"/>
      <c r="I360" s="116"/>
    </row>
    <row r="361" spans="1:9" x14ac:dyDescent="0.2">
      <c r="A361" s="34">
        <v>85</v>
      </c>
      <c r="B361" s="34" t="s">
        <v>31</v>
      </c>
      <c r="C361" s="142" t="s">
        <v>231</v>
      </c>
      <c r="D361" s="138" t="s">
        <v>113</v>
      </c>
      <c r="E361" s="140">
        <v>10</v>
      </c>
      <c r="F361" s="141" t="s">
        <v>68</v>
      </c>
      <c r="G361" s="139"/>
      <c r="H361" s="88">
        <f>SUM(E361*G361)</f>
        <v>0</v>
      </c>
      <c r="I361" s="116" t="s">
        <v>135</v>
      </c>
    </row>
    <row r="362" spans="1:9" x14ac:dyDescent="0.2">
      <c r="A362" s="34"/>
      <c r="B362" s="96" t="s">
        <v>36</v>
      </c>
      <c r="C362" s="117"/>
      <c r="D362" s="120" t="s">
        <v>113</v>
      </c>
      <c r="E362" s="118"/>
      <c r="F362" s="14"/>
      <c r="G362" s="119"/>
      <c r="H362" s="88"/>
      <c r="I362" s="116"/>
    </row>
    <row r="363" spans="1:9" x14ac:dyDescent="0.2">
      <c r="A363" s="34"/>
      <c r="B363" s="96" t="s">
        <v>37</v>
      </c>
      <c r="C363" s="117"/>
      <c r="D363" s="129" t="s">
        <v>47</v>
      </c>
      <c r="E363" s="118"/>
      <c r="F363" s="14"/>
      <c r="G363" s="119"/>
      <c r="H363" s="88"/>
      <c r="I363" s="116"/>
    </row>
    <row r="364" spans="1:9" x14ac:dyDescent="0.2">
      <c r="A364" s="34"/>
      <c r="B364" s="96" t="s">
        <v>37</v>
      </c>
      <c r="C364" s="117"/>
      <c r="D364" s="120"/>
      <c r="E364" s="118">
        <v>10</v>
      </c>
      <c r="F364" s="14"/>
      <c r="G364" s="119"/>
      <c r="H364" s="88"/>
      <c r="I364" s="116"/>
    </row>
    <row r="365" spans="1:9" x14ac:dyDescent="0.2">
      <c r="A365" s="34">
        <v>86</v>
      </c>
      <c r="B365" s="34" t="s">
        <v>31</v>
      </c>
      <c r="C365" s="142" t="s">
        <v>232</v>
      </c>
      <c r="D365" s="138" t="s">
        <v>83</v>
      </c>
      <c r="E365" s="140">
        <v>30</v>
      </c>
      <c r="F365" s="141" t="s">
        <v>68</v>
      </c>
      <c r="G365" s="139"/>
      <c r="H365" s="88">
        <f>SUM(E365*G365)</f>
        <v>0</v>
      </c>
      <c r="I365" s="116" t="s">
        <v>135</v>
      </c>
    </row>
    <row r="366" spans="1:9" x14ac:dyDescent="0.2">
      <c r="A366" s="34"/>
      <c r="B366" s="96" t="s">
        <v>36</v>
      </c>
      <c r="C366" s="117"/>
      <c r="D366" s="120" t="s">
        <v>83</v>
      </c>
      <c r="E366" s="118"/>
      <c r="F366" s="14"/>
      <c r="G366" s="119"/>
      <c r="H366" s="88"/>
      <c r="I366" s="116"/>
    </row>
    <row r="367" spans="1:9" x14ac:dyDescent="0.2">
      <c r="A367" s="34"/>
      <c r="B367" s="96" t="s">
        <v>37</v>
      </c>
      <c r="C367" s="117"/>
      <c r="D367" s="129" t="s">
        <v>47</v>
      </c>
      <c r="E367" s="118"/>
      <c r="F367" s="14"/>
      <c r="G367" s="119"/>
      <c r="H367" s="88"/>
      <c r="I367" s="116"/>
    </row>
    <row r="368" spans="1:9" x14ac:dyDescent="0.2">
      <c r="A368" s="34"/>
      <c r="B368" s="96" t="s">
        <v>37</v>
      </c>
      <c r="C368" s="117"/>
      <c r="D368" s="120"/>
      <c r="E368" s="118">
        <v>30</v>
      </c>
      <c r="F368" s="14"/>
      <c r="G368" s="119"/>
      <c r="H368" s="88"/>
      <c r="I368" s="116"/>
    </row>
    <row r="369" spans="1:9" x14ac:dyDescent="0.2">
      <c r="A369" s="34">
        <v>87</v>
      </c>
      <c r="B369" s="34" t="s">
        <v>31</v>
      </c>
      <c r="C369" s="142" t="s">
        <v>244</v>
      </c>
      <c r="D369" s="138" t="s">
        <v>242</v>
      </c>
      <c r="E369" s="140">
        <v>4</v>
      </c>
      <c r="F369" s="141" t="s">
        <v>67</v>
      </c>
      <c r="G369" s="139"/>
      <c r="H369" s="88">
        <f>SUM(E369*G369)</f>
        <v>0</v>
      </c>
      <c r="I369" s="116" t="s">
        <v>135</v>
      </c>
    </row>
    <row r="370" spans="1:9" x14ac:dyDescent="0.2">
      <c r="A370" s="34"/>
      <c r="B370" s="96" t="s">
        <v>36</v>
      </c>
      <c r="C370" s="117"/>
      <c r="D370" s="120" t="s">
        <v>242</v>
      </c>
      <c r="E370" s="118"/>
      <c r="F370" s="14"/>
      <c r="G370" s="119"/>
      <c r="H370" s="88"/>
      <c r="I370" s="116"/>
    </row>
    <row r="371" spans="1:9" x14ac:dyDescent="0.2">
      <c r="A371" s="34"/>
      <c r="B371" s="96" t="s">
        <v>37</v>
      </c>
      <c r="C371" s="117"/>
      <c r="D371" s="129" t="s">
        <v>47</v>
      </c>
      <c r="E371" s="118"/>
      <c r="F371" s="14"/>
      <c r="G371" s="119"/>
      <c r="H371" s="88"/>
      <c r="I371" s="116"/>
    </row>
    <row r="372" spans="1:9" x14ac:dyDescent="0.2">
      <c r="A372" s="34"/>
      <c r="B372" s="96" t="s">
        <v>37</v>
      </c>
      <c r="C372" s="117"/>
      <c r="D372" s="120"/>
      <c r="E372" s="118">
        <v>4</v>
      </c>
      <c r="F372" s="14"/>
      <c r="G372" s="119"/>
      <c r="H372" s="88"/>
      <c r="I372" s="116"/>
    </row>
    <row r="373" spans="1:9" x14ac:dyDescent="0.2">
      <c r="A373" s="34">
        <v>88</v>
      </c>
      <c r="B373" s="34" t="s">
        <v>31</v>
      </c>
      <c r="C373" s="142" t="s">
        <v>245</v>
      </c>
      <c r="D373" s="138" t="s">
        <v>240</v>
      </c>
      <c r="E373" s="140">
        <v>1</v>
      </c>
      <c r="F373" s="141" t="s">
        <v>67</v>
      </c>
      <c r="G373" s="139"/>
      <c r="H373" s="88">
        <f>SUM(E373*G373)</f>
        <v>0</v>
      </c>
      <c r="I373" s="116" t="s">
        <v>135</v>
      </c>
    </row>
    <row r="374" spans="1:9" x14ac:dyDescent="0.2">
      <c r="A374" s="34"/>
      <c r="B374" s="96" t="s">
        <v>36</v>
      </c>
      <c r="C374" s="117"/>
      <c r="D374" s="120" t="s">
        <v>240</v>
      </c>
      <c r="E374" s="118"/>
      <c r="F374" s="14"/>
      <c r="G374" s="119"/>
      <c r="H374" s="88"/>
      <c r="I374" s="116"/>
    </row>
    <row r="375" spans="1:9" x14ac:dyDescent="0.2">
      <c r="A375" s="34"/>
      <c r="B375" s="96" t="s">
        <v>37</v>
      </c>
      <c r="C375" s="117"/>
      <c r="D375" s="129" t="s">
        <v>47</v>
      </c>
      <c r="E375" s="118"/>
      <c r="F375" s="14"/>
      <c r="G375" s="119"/>
      <c r="H375" s="88"/>
      <c r="I375" s="116"/>
    </row>
    <row r="376" spans="1:9" x14ac:dyDescent="0.2">
      <c r="A376" s="34"/>
      <c r="B376" s="96" t="s">
        <v>37</v>
      </c>
      <c r="C376" s="117"/>
      <c r="D376" s="120"/>
      <c r="E376" s="118">
        <v>1</v>
      </c>
      <c r="F376" s="14"/>
      <c r="G376" s="119"/>
      <c r="H376" s="88"/>
      <c r="I376" s="116"/>
    </row>
    <row r="377" spans="1:9" x14ac:dyDescent="0.2">
      <c r="A377" s="34"/>
      <c r="B377" s="96"/>
      <c r="C377" s="117"/>
      <c r="D377" s="120"/>
      <c r="E377" s="118"/>
      <c r="F377" s="14"/>
      <c r="G377" s="127" t="s">
        <v>35</v>
      </c>
      <c r="H377" s="94">
        <f>SUM(H313:H376)</f>
        <v>0</v>
      </c>
      <c r="I377" s="116"/>
    </row>
    <row r="378" spans="1:9" ht="15.75" x14ac:dyDescent="0.25">
      <c r="A378" s="34"/>
      <c r="B378" s="34"/>
      <c r="C378" s="34"/>
      <c r="D378" s="1" t="s">
        <v>3</v>
      </c>
      <c r="G378" s="124"/>
      <c r="H378" s="88"/>
      <c r="I378" s="116"/>
    </row>
    <row r="379" spans="1:9" x14ac:dyDescent="0.2">
      <c r="A379" s="34">
        <v>89</v>
      </c>
      <c r="B379" s="17" t="s">
        <v>38</v>
      </c>
      <c r="C379" s="34"/>
      <c r="D379" s="123" t="s">
        <v>46</v>
      </c>
      <c r="E379" s="16">
        <v>2</v>
      </c>
      <c r="F379" s="14" t="s">
        <v>12</v>
      </c>
      <c r="G379" s="124">
        <f>SUM('členění soupisu materiálu'!H17:H24)</f>
        <v>0</v>
      </c>
      <c r="H379" s="88">
        <f>SUM(E379%*G379)</f>
        <v>0</v>
      </c>
      <c r="I379" s="116" t="s">
        <v>135</v>
      </c>
    </row>
    <row r="380" spans="1:9" x14ac:dyDescent="0.2">
      <c r="A380" s="34"/>
      <c r="B380" s="96" t="s">
        <v>36</v>
      </c>
      <c r="C380" s="117"/>
      <c r="D380" s="120" t="s">
        <v>46</v>
      </c>
      <c r="E380" s="16"/>
      <c r="F380" s="14"/>
      <c r="G380" s="124"/>
      <c r="H380" s="88"/>
      <c r="I380" s="116"/>
    </row>
    <row r="381" spans="1:9" x14ac:dyDescent="0.2">
      <c r="A381" s="34">
        <v>90</v>
      </c>
      <c r="B381" s="17" t="s">
        <v>38</v>
      </c>
      <c r="C381" s="34"/>
      <c r="D381" s="123" t="s">
        <v>11</v>
      </c>
      <c r="E381" s="16">
        <v>1</v>
      </c>
      <c r="F381" s="14" t="s">
        <v>12</v>
      </c>
      <c r="G381" s="124">
        <f>SUM('členění soupisu materiálu'!H17:H26)</f>
        <v>0</v>
      </c>
      <c r="H381" s="88">
        <f>SUM(E381%*G381)</f>
        <v>0</v>
      </c>
      <c r="I381" s="116" t="s">
        <v>135</v>
      </c>
    </row>
    <row r="382" spans="1:9" x14ac:dyDescent="0.2">
      <c r="A382" s="34"/>
      <c r="B382" s="96" t="s">
        <v>36</v>
      </c>
      <c r="C382" s="117"/>
      <c r="D382" s="120" t="s">
        <v>11</v>
      </c>
      <c r="E382" s="16"/>
      <c r="F382" s="14"/>
      <c r="G382" s="124"/>
      <c r="H382" s="88"/>
      <c r="I382" s="116"/>
    </row>
    <row r="383" spans="1:9" x14ac:dyDescent="0.2">
      <c r="A383" s="34">
        <v>91</v>
      </c>
      <c r="B383" s="17" t="s">
        <v>38</v>
      </c>
      <c r="C383" s="34"/>
      <c r="D383" s="123" t="s">
        <v>1</v>
      </c>
      <c r="E383" s="16">
        <v>6</v>
      </c>
      <c r="F383" s="14" t="s">
        <v>12</v>
      </c>
      <c r="G383" s="124">
        <f>SUM('členění soupisu materiálu'!H17:H24)</f>
        <v>0</v>
      </c>
      <c r="H383" s="88">
        <f>SUM(E383%*G383)</f>
        <v>0</v>
      </c>
      <c r="I383" s="116" t="s">
        <v>135</v>
      </c>
    </row>
    <row r="384" spans="1:9" x14ac:dyDescent="0.2">
      <c r="A384" s="34"/>
      <c r="B384" s="96" t="s">
        <v>36</v>
      </c>
      <c r="C384" s="117"/>
      <c r="D384" s="120" t="s">
        <v>1</v>
      </c>
      <c r="E384" s="16"/>
      <c r="F384" s="14"/>
      <c r="G384" s="124"/>
      <c r="H384" s="88"/>
      <c r="I384" s="116"/>
    </row>
    <row r="385" spans="1:9" x14ac:dyDescent="0.2">
      <c r="A385" s="34">
        <v>92</v>
      </c>
      <c r="B385" s="17" t="s">
        <v>38</v>
      </c>
      <c r="C385" s="34"/>
      <c r="D385" s="123" t="s">
        <v>2</v>
      </c>
      <c r="E385" s="16">
        <v>3</v>
      </c>
      <c r="F385" s="14" t="s">
        <v>12</v>
      </c>
      <c r="G385" s="124">
        <f>SUM('členění soupisu materiálu'!H17:H26)</f>
        <v>0</v>
      </c>
      <c r="H385" s="88">
        <f>SUM(E385%*G385)</f>
        <v>0</v>
      </c>
      <c r="I385" s="116" t="s">
        <v>135</v>
      </c>
    </row>
    <row r="386" spans="1:9" x14ac:dyDescent="0.2">
      <c r="A386" s="34"/>
      <c r="B386" s="96" t="s">
        <v>36</v>
      </c>
      <c r="C386" s="117"/>
      <c r="D386" s="120" t="s">
        <v>2</v>
      </c>
      <c r="E386" s="16"/>
      <c r="F386" s="14"/>
      <c r="G386" s="124"/>
      <c r="H386" s="88"/>
      <c r="I386" s="116"/>
    </row>
    <row r="387" spans="1:9" x14ac:dyDescent="0.2">
      <c r="A387" s="34"/>
      <c r="B387" s="34"/>
      <c r="C387" s="34"/>
      <c r="E387" s="16"/>
      <c r="F387" s="14"/>
      <c r="G387" s="127" t="s">
        <v>35</v>
      </c>
      <c r="H387" s="94">
        <f>SUM(H379:H386)</f>
        <v>0</v>
      </c>
    </row>
  </sheetData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rowBreaks count="9" manualBreakCount="9">
    <brk id="27" max="8" man="1"/>
    <brk id="60" max="8" man="1"/>
    <brk id="94" max="8" man="1"/>
    <brk id="127" max="8" man="1"/>
    <brk id="162" max="8" man="1"/>
    <brk id="197" max="8" man="1"/>
    <brk id="267" max="8" man="1"/>
    <brk id="337" max="8" man="1"/>
    <brk id="37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Petr</cp:lastModifiedBy>
  <cp:lastPrinted>2021-04-03T04:37:18Z</cp:lastPrinted>
  <dcterms:created xsi:type="dcterms:W3CDTF">2001-05-14T05:19:07Z</dcterms:created>
  <dcterms:modified xsi:type="dcterms:W3CDTF">2021-04-03T04:37:20Z</dcterms:modified>
</cp:coreProperties>
</file>